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266" windowWidth="15480" windowHeight="8490" tabRatio="492" firstSheet="1" activeTab="7"/>
  </bookViews>
  <sheets>
    <sheet name="Bang can doi ke toan" sheetId="1" r:id="rId1"/>
    <sheet name="Ket qua kinh doanh" sheetId="2" r:id="rId2"/>
    <sheet name="Luu chuyen tien te" sheetId="3" r:id="rId3"/>
    <sheet name="TM-P1" sheetId="4" r:id="rId4"/>
    <sheet name="TM-P2" sheetId="5" r:id="rId5"/>
    <sheet name="TM-P3" sheetId="6" r:id="rId6"/>
    <sheet name="TM-P4" sheetId="7" r:id="rId7"/>
    <sheet name="TM-P5" sheetId="8" r:id="rId8"/>
  </sheets>
  <definedNames/>
  <calcPr fullCalcOnLoad="1"/>
</workbook>
</file>

<file path=xl/sharedStrings.xml><?xml version="1.0" encoding="utf-8"?>
<sst xmlns="http://schemas.openxmlformats.org/spreadsheetml/2006/main" count="823" uniqueCount="643">
  <si>
    <t>TOÅNG COÄNG</t>
  </si>
  <si>
    <t>Phaûi thu noäi boä</t>
  </si>
  <si>
    <t>Cheânh leäch tyû giaù</t>
  </si>
  <si>
    <t>BAÛNG CAÂN ÑOÁI KEÁ TOAÙN</t>
  </si>
  <si>
    <t>TAØI SAÛN</t>
  </si>
  <si>
    <t>MAÕ</t>
  </si>
  <si>
    <t>SOÁ ÑAÀU</t>
  </si>
  <si>
    <t>SOÁ CUOÁI</t>
  </si>
  <si>
    <t>SOÁ</t>
  </si>
  <si>
    <t>NAÊM</t>
  </si>
  <si>
    <t>KYØ</t>
  </si>
  <si>
    <t>I-</t>
  </si>
  <si>
    <t>II-</t>
  </si>
  <si>
    <t>Caùc khoaûn ñaàu tö taøi chính ngaén haïn</t>
  </si>
  <si>
    <t>III-</t>
  </si>
  <si>
    <t xml:space="preserve">Caùc khoaûn phaûi thu </t>
  </si>
  <si>
    <t xml:space="preserve">Phaûi thu cuûa khaùch haøng </t>
  </si>
  <si>
    <t xml:space="preserve">Traû tröôùc cho ngöôøi baùn </t>
  </si>
  <si>
    <t>-</t>
  </si>
  <si>
    <t>Caùc khoaûn phaûi thu khaùc</t>
  </si>
  <si>
    <t>Döï phoøng caùc khoaûn phaûi thu khoù ñoøi(*)</t>
  </si>
  <si>
    <t>IV-</t>
  </si>
  <si>
    <t xml:space="preserve">Haøng toàn kho </t>
  </si>
  <si>
    <t>Döï phoøng giaûm giaù haøng toàn kho (*)</t>
  </si>
  <si>
    <t>V-</t>
  </si>
  <si>
    <t>Taøi saûn coá ñònh</t>
  </si>
  <si>
    <t>TSCÑ  höõu hình</t>
  </si>
  <si>
    <t>Nguyeân giaù</t>
  </si>
  <si>
    <t>Giaù trò hao moøn luõy keá  (*)</t>
  </si>
  <si>
    <t>TSCÑ  thueâ Taøi chính</t>
  </si>
  <si>
    <t>TSCÑ voâ hình</t>
  </si>
  <si>
    <t>Chi phí xaây döïng cô baûn dôû dang</t>
  </si>
  <si>
    <t>NGUOÀN VOÁN</t>
  </si>
  <si>
    <t xml:space="preserve"> Nôï ngaén haïn</t>
  </si>
  <si>
    <t xml:space="preserve"> Ngöôøi mua traû tieàn tröôùc</t>
  </si>
  <si>
    <t xml:space="preserve"> Thueá vaø caùc khoaûn phaûi noäp Nhaø nöôùc</t>
  </si>
  <si>
    <t xml:space="preserve"> Phaûi traû coâng nhaân vieân</t>
  </si>
  <si>
    <t>II</t>
  </si>
  <si>
    <t>Nôï daøi haïn</t>
  </si>
  <si>
    <t xml:space="preserve"> Lôïi nhuaän chöa phaân phoái</t>
  </si>
  <si>
    <t xml:space="preserve"> Taøi saûn thueâ ngoaøi</t>
  </si>
  <si>
    <t xml:space="preserve"> Haøng hoùa nhaän baùn hoä , nhaän kyù göûi</t>
  </si>
  <si>
    <t xml:space="preserve"> Nôï khoù ñoøi ñaõ xöû lyù</t>
  </si>
  <si>
    <t xml:space="preserve"> Ngoaïi teä caùc loaïi</t>
  </si>
  <si>
    <t>NGÖÔØI LAÄP BIEÅU</t>
  </si>
  <si>
    <t xml:space="preserve">          KEÁ TOAÙN TRÖÔÛNG</t>
  </si>
  <si>
    <t xml:space="preserve"> CHÆ TIEÂU</t>
  </si>
  <si>
    <t>Ñaàu tö daøi haïn khaùc</t>
  </si>
  <si>
    <t>Chi phí traû tröôùc daøi haïn</t>
  </si>
  <si>
    <t>TOÅNG COÄNG NGUOÀN VOÁN (430 = 300+400)</t>
  </si>
  <si>
    <t>CHÆ TIEÂU</t>
  </si>
  <si>
    <t xml:space="preserve"> Vaät tö, haøng hoùa nhaän giöõ hoä, nhaän gia coâng</t>
  </si>
  <si>
    <t xml:space="preserve"> Giaù voán haøng baùn</t>
  </si>
  <si>
    <t>Doanh thu hoaït ñoäng taøi chính</t>
  </si>
  <si>
    <t xml:space="preserve"> Chi phí baùn haøng</t>
  </si>
  <si>
    <t xml:space="preserve"> Chi phí quaûn lyù doanh nghieäp</t>
  </si>
  <si>
    <t xml:space="preserve"> Lôïi nhuaän töø hoaït ñoäng kinh doanh </t>
  </si>
  <si>
    <t>Thu nhaäp khaùc</t>
  </si>
  <si>
    <t>Chi phí khaùc</t>
  </si>
  <si>
    <t>Lôïi nhuaän khaùc (40= 31-32)</t>
  </si>
  <si>
    <t>Chi phí taøi chính</t>
  </si>
  <si>
    <t>4</t>
  </si>
  <si>
    <t>A/</t>
  </si>
  <si>
    <t>B/</t>
  </si>
  <si>
    <t xml:space="preserve">Maõ
 soá </t>
  </si>
  <si>
    <t xml:space="preserve">                 Ñôn vò tính : ñoàng</t>
  </si>
  <si>
    <t>01</t>
  </si>
  <si>
    <t>03</t>
  </si>
  <si>
    <t>10</t>
  </si>
  <si>
    <t>11</t>
  </si>
  <si>
    <t>20</t>
  </si>
  <si>
    <t>21</t>
  </si>
  <si>
    <t>22</t>
  </si>
  <si>
    <t>23</t>
  </si>
  <si>
    <t>24</t>
  </si>
  <si>
    <t>25</t>
  </si>
  <si>
    <t>30</t>
  </si>
  <si>
    <t>31</t>
  </si>
  <si>
    <t>32</t>
  </si>
  <si>
    <t>40</t>
  </si>
  <si>
    <t>50</t>
  </si>
  <si>
    <t>60</t>
  </si>
  <si>
    <t>Ngöôøi laäp bieåu</t>
  </si>
  <si>
    <t>Keá toaùn tröôûng</t>
  </si>
  <si>
    <t>Phaûi thu theo tieán ñoä keá hoaïch hôïp ñoàng xaây döïng</t>
  </si>
  <si>
    <t xml:space="preserve"> Cheânh leäch tyû giaù hoái ñoaùi</t>
  </si>
  <si>
    <t>BAÙO CAÙO LÖU CHUYEÅN TIEÀN TEÄ</t>
  </si>
  <si>
    <t>( Theo phöông phaùp giaùn tieáp )</t>
  </si>
  <si>
    <t xml:space="preserve">Ñôn vò tính : Ñoàng  </t>
  </si>
  <si>
    <t>I. Löu chuyeån tieàn töø hoaït ñoäng kinh doanh</t>
  </si>
  <si>
    <t>1. Lôïi nhuaän tröôùc thueá:</t>
  </si>
  <si>
    <t>2. Ñieàu chænh cho caùc khoaûn :</t>
  </si>
  <si>
    <t>_ Khaáu hao TSCÑ</t>
  </si>
  <si>
    <t>02</t>
  </si>
  <si>
    <t>_ Caùc khoaûn döï phoøng</t>
  </si>
  <si>
    <t>_ Laõi, loã cheânh leäch tyû giaù hoái ñoaùi chöa thöïc hieän</t>
  </si>
  <si>
    <t>04</t>
  </si>
  <si>
    <t>_ Laõi, loã töø hoaït ñoäng ñaàu tö</t>
  </si>
  <si>
    <t>05</t>
  </si>
  <si>
    <t>_ Chi phí laõi vay</t>
  </si>
  <si>
    <t>06</t>
  </si>
  <si>
    <t>3. Lôïi nhuaän töø hoaït ñoäng kinh doanh tröôùc nhöõng 
thay ñoåi voán löu ñoäng</t>
  </si>
  <si>
    <t>08</t>
  </si>
  <si>
    <t xml:space="preserve">_ Taêng, giaûm caùc khoaûn phaûi thu </t>
  </si>
  <si>
    <t>09</t>
  </si>
  <si>
    <t xml:space="preserve">_ Taêng, giaûm haøng toàn kho </t>
  </si>
  <si>
    <t>_ Taêng, giaûm caùc khoaûn phaûi traû (khoâng keå laõi vay 
phaûi traû, thueá thu nhaäp phaûi noäp)</t>
  </si>
  <si>
    <t>_ Taêng, giaûm chi phí traû tröôùc</t>
  </si>
  <si>
    <t>12</t>
  </si>
  <si>
    <t>_ Tieàn laõi vay ñaõ traû</t>
  </si>
  <si>
    <t>13</t>
  </si>
  <si>
    <t>14</t>
  </si>
  <si>
    <t>_ Tieàn thu khaùc töø hoaït ñoäng kinh doanh</t>
  </si>
  <si>
    <t>15</t>
  </si>
  <si>
    <t>_ Tieàn chi khaùc töø hoaït ñoäng kinh doanh</t>
  </si>
  <si>
    <t>16</t>
  </si>
  <si>
    <t>Löu chuyeån tieàn thuaàn töø hoaït ñoäng kinh doanh</t>
  </si>
  <si>
    <t>II - Löu chuyeån tieàn töø hoaït ñoäng ñaàu tö</t>
  </si>
  <si>
    <t>1. Tieàn chi ñeå mua saém, xaây döïng TSCÑ vaø caùc taøi saûn 
     daøi haïn khaùc</t>
  </si>
  <si>
    <t>2. Tieàn thu töø thanh lyù, nhöôïng baùn TSCÑ vaø caùc taøi 
     saûn daøi haïn khaùc</t>
  </si>
  <si>
    <t>3. Tieàn chi cho vay, mua caùc coâng cuï nôï cuûa ñôn vò khaùc</t>
  </si>
  <si>
    <t>4. Tieàn thu hoài cho vay, baùn laïi caùc coâng cuï nôï cuûa 
    ñôn vò khaùc</t>
  </si>
  <si>
    <t>5. Tieàn chi ñaàu tö goùp voán vaøo ñôn vò khaùc</t>
  </si>
  <si>
    <t>6. Tieàn thu hoài ñaàu tö goùp voán vaøo ñôn vò khaùc</t>
  </si>
  <si>
    <t>26</t>
  </si>
  <si>
    <t>27</t>
  </si>
  <si>
    <t xml:space="preserve">Löu chuyeån tieàn teä thuaàn töø hoaït ñoäng ñaàu tö </t>
  </si>
  <si>
    <t>III. Löu chuyeån tieàn töø hoaït ñoäng taøi chính</t>
  </si>
  <si>
    <t>1. Tieàn thu töø phaùt haønh coå phieáu, nhaän voán goùp cuûa 
     chuû sôû höõu</t>
  </si>
  <si>
    <t>2. Tieàn chi traû voán goùp cho caùc chuû sôû höõu, mua laïi 
    coå phieáu cuûa doanh nghieäp ñaõ phaùt haønh</t>
  </si>
  <si>
    <t>33</t>
  </si>
  <si>
    <t>34</t>
  </si>
  <si>
    <t>35</t>
  </si>
  <si>
    <t>36</t>
  </si>
  <si>
    <t xml:space="preserve">Löu chuyeån tieàn thuaàn töø hoaït ñoäng taøi chính </t>
  </si>
  <si>
    <t>Löu chuyeån tieàn thuaàn trong kyø(20+30+40)</t>
  </si>
  <si>
    <t>Tieàn vaø töông ñöông tieàn ñaàu kyø</t>
  </si>
  <si>
    <t>Aûnh höôûng cuûa thay ñoåi tyû giaù hoái ñoaùi quy ñoåi ngoaïi teä</t>
  </si>
  <si>
    <t>61</t>
  </si>
  <si>
    <t>Tieàn vaø töông ñöông tieàn cuoái kyø(50+60+61)</t>
  </si>
  <si>
    <t>70</t>
  </si>
  <si>
    <t xml:space="preserve">           Ngöôøi laäp bieåu                               Keá toaùn tröôûng </t>
  </si>
  <si>
    <t>TAØI SAÛN NGAÉN HAÏN (100=110+120+130+140+150)</t>
  </si>
  <si>
    <t>Tieàn vaø caùc khoaûn töông ñöông tieàn</t>
  </si>
  <si>
    <t>Tieàn</t>
  </si>
  <si>
    <t>Caùc khoaûn töông ñöông tieàn</t>
  </si>
  <si>
    <t xml:space="preserve">Ñaàu tö ngaén haïn </t>
  </si>
  <si>
    <t>Döï phoøng giaûm giaù chöùng khoaùn ñaàu tö ngaén haïn (*)</t>
  </si>
  <si>
    <t>Taøi saûn ngaén haïn khaùc</t>
  </si>
  <si>
    <t>Chi phí traû tröôùc ngaén haïn</t>
  </si>
  <si>
    <t>TAØI SAÛN DAØI HAÏN (200=210+220+240+250+260)</t>
  </si>
  <si>
    <t>Caùc khoaûn phaûi thu daøi haïn</t>
  </si>
  <si>
    <t>Phaûi thu daøi haïn cuûa khaùch haøng</t>
  </si>
  <si>
    <t>Phaûi thu daøi haïn khaùc</t>
  </si>
  <si>
    <t>Döï phoøng phaûi thu daøi haïn khoù ñoøi</t>
  </si>
  <si>
    <t>Baát ñoäng saûn ñaàu tö</t>
  </si>
  <si>
    <t>Caùc khoaûn ñaàu tö taøi chính daøi haïn</t>
  </si>
  <si>
    <t>Ñaàu tö vaøo coâng ty con</t>
  </si>
  <si>
    <t>Ñaàu tö vaøo coâng ty lieân keát, lieân doanh</t>
  </si>
  <si>
    <t>Döï phoøng giaûm giaù chöùng khoaùn ñaàu tö daøi haïn(*)</t>
  </si>
  <si>
    <t>Taøi saûn daøi haïn khaùc</t>
  </si>
  <si>
    <t>Taøi saûn thueá thu nhaäp hoaõn laïi</t>
  </si>
  <si>
    <t>TOÅNG COÄNG TAØI SAÛN (270= 100+200 )</t>
  </si>
  <si>
    <t>NÔÏ PHAÛI TRAÛ (300=310+320)</t>
  </si>
  <si>
    <t xml:space="preserve"> Vay vaø nôï ngaén haïn</t>
  </si>
  <si>
    <t xml:space="preserve"> Phaûi traû ngöôøi baùn</t>
  </si>
  <si>
    <t xml:space="preserve"> Chi phí phaûi traû</t>
  </si>
  <si>
    <t xml:space="preserve"> Phaûi traû noäi boä </t>
  </si>
  <si>
    <t xml:space="preserve"> Phaûi traû theo tieán ñoä keá hoaïch hôïp ñoàng xaây döïng</t>
  </si>
  <si>
    <t>2</t>
  </si>
  <si>
    <t>3</t>
  </si>
  <si>
    <t>5</t>
  </si>
  <si>
    <t>6</t>
  </si>
  <si>
    <t>7</t>
  </si>
  <si>
    <t>8</t>
  </si>
  <si>
    <t>9</t>
  </si>
  <si>
    <t xml:space="preserve"> Phaûi traû daøi haïn ngöôøi baùn</t>
  </si>
  <si>
    <t xml:space="preserve"> Phaûi traû daøi haïn noäi boä</t>
  </si>
  <si>
    <t xml:space="preserve"> Phaûi traû daøi haïn khaùc</t>
  </si>
  <si>
    <t xml:space="preserve"> Vay vaø nôï daøi haïn</t>
  </si>
  <si>
    <t xml:space="preserve"> Thueá thu nhaäp hoaõn laïi phaûi traû</t>
  </si>
  <si>
    <t xml:space="preserve"> VOÁN CHUÛ SÔÛ HÖÕU (400=410+420)</t>
  </si>
  <si>
    <t xml:space="preserve"> Voán chuû sôû höõu</t>
  </si>
  <si>
    <t xml:space="preserve"> Voán ñaàu tö cuûa chuû sôû höõu</t>
  </si>
  <si>
    <t xml:space="preserve"> Thaëng dö voán coå phaàn</t>
  </si>
  <si>
    <t xml:space="preserve"> Cheânh leäch ñaùnh giaù laïi taøi saûn</t>
  </si>
  <si>
    <t xml:space="preserve"> Coå phieáu ngaân quyõ</t>
  </si>
  <si>
    <t xml:space="preserve"> Quyõ ñaàu tö phaùt trieån</t>
  </si>
  <si>
    <t xml:space="preserve"> Quyõ döï phoøng taøi chính</t>
  </si>
  <si>
    <t xml:space="preserve"> Quyõ khaùc thuoäc voán chuû sôû höõu</t>
  </si>
  <si>
    <t xml:space="preserve"> Nguoàn kinh phí vaø quyõ khaùc</t>
  </si>
  <si>
    <t xml:space="preserve"> Quyõ khen thöôûng, phuùc lôïi</t>
  </si>
  <si>
    <t xml:space="preserve"> Nguoàn kinh phí</t>
  </si>
  <si>
    <t xml:space="preserve"> Nguoàn kinh phí ñaõ hình thaønh TSCÑ</t>
  </si>
  <si>
    <t>(50 = 30 + 40)</t>
  </si>
  <si>
    <t xml:space="preserve"> Toång lôïi nhuaän keá toaùn tröôùc thueá</t>
  </si>
  <si>
    <t>(60 = 50 - 51)</t>
  </si>
  <si>
    <t>BAÙO CAÙO KEÁT QUAÛ HOAÏT ÑOÄNG KINH DOANH</t>
  </si>
  <si>
    <t>_ Thueá thu nhaäp doanh nghieäp ñaõ noäp</t>
  </si>
  <si>
    <t xml:space="preserve">3. Tieàn vay ngaén haïn, daøi haïn nhaän ñöôïc </t>
  </si>
  <si>
    <t>4. Tieàn chi traû nôï goác vay</t>
  </si>
  <si>
    <t>5. Tieàn chi traû nôï thueâ taøi chính</t>
  </si>
  <si>
    <t>6. Coå töùc, lôïi nhuaän ñaõ traû cho chuû sôû höõu</t>
  </si>
  <si>
    <t xml:space="preserve">Thuyeát </t>
  </si>
  <si>
    <t>minh</t>
  </si>
  <si>
    <t>Thuyeát</t>
  </si>
  <si>
    <t>Ñôn vò tính : ñoàng</t>
  </si>
  <si>
    <t xml:space="preserve">Caùc khoaûn giaûm tröø </t>
  </si>
  <si>
    <t>{30= 20+ (21-22) - (24+25)}</t>
  </si>
  <si>
    <t>Thuyeát 
minh</t>
  </si>
  <si>
    <t>6,7,
8,11</t>
  </si>
  <si>
    <t>Maõ 
soá</t>
  </si>
  <si>
    <t>COÂNG TY CP KIM KHÍ TP HCM</t>
  </si>
  <si>
    <t>TOÅNG GIAÙM ÑOÁC</t>
  </si>
  <si>
    <t xml:space="preserve">  KEÁ TOAÙN TRÖÔÛNG</t>
  </si>
  <si>
    <t>Toång Giaùm ñoác</t>
  </si>
  <si>
    <t xml:space="preserve">                                                   Toång Giaùm ñoác</t>
  </si>
  <si>
    <t>Maãu soá B 09 - DN</t>
  </si>
  <si>
    <t>THUYEÁT MINH</t>
  </si>
  <si>
    <t>BAÙO CAÙO TAØI CHÍNH</t>
  </si>
  <si>
    <t>I - Ñaëc ñieåm hoaït ñoäng cuûa doanh nghieäp:</t>
  </si>
  <si>
    <t>II - Nieân ñoä keá toaùn, ñôn vò tieàn teä söû duïng trong keá toaùn :</t>
  </si>
  <si>
    <t>III - Cheá ñoä keá toaùn aùp duïng</t>
  </si>
  <si>
    <t xml:space="preserve">Doanh nghieäp ñaõ tuaân thuû Chuaån möïc keá toaùn vaø cheá ñoä keá toaùn Vieät Nam ñaõ ban haønh ñeán ngaøy </t>
  </si>
  <si>
    <t>ñaùo haïn khoâng quaù 3 thaùng keå töø ngaøy mua, coù khaû naêng chuyeån ñoåi deã daøng thaønh moät löôïng tieàn</t>
  </si>
  <si>
    <t>xaùc ñònh.</t>
  </si>
  <si>
    <t>- Nguyeân taéc vaø phöông phaùp chuyeån ñoåi caùc ñoàng tieàn khaùc ra ñoàng tieàn söû duïng trong keá toaùn:</t>
  </si>
  <si>
    <t xml:space="preserve">Tuaân thuû chuaån möïc soá 10 (ñoaïn 8,10,12): Caùc nghieäp vuï kinh teá phaùt sinh baèng ñoàng tieàn khaùc ñöôïc </t>
  </si>
  <si>
    <t xml:space="preserve">chuyeån ñoåi ra tieàn VNÑ theo tyû giaù bình quaân lieân ngaân haøng do Ngaân haøng Nhaø Nöôùc Vieät Nam </t>
  </si>
  <si>
    <t>coâng boá taïi thôøi ñieåm phaùt sinh.</t>
  </si>
  <si>
    <t>ñöôïc cuûa haøng toàn kho nhoû hôn giaù goác.</t>
  </si>
  <si>
    <t xml:space="preserve"> + Chi phí traû tröôùc</t>
  </si>
  <si>
    <t xml:space="preserve"> + Chi phí khaùc</t>
  </si>
  <si>
    <t>Baùo caùo keát quaû hoaït ñoäng kinh doanh</t>
  </si>
  <si>
    <t>1. Tieàn vaø caùc khoaûn töông ñöông tieàn</t>
  </si>
  <si>
    <t xml:space="preserve"> - Tieàn maët</t>
  </si>
  <si>
    <t xml:space="preserve"> - Tieàn göûi ngaân haøng</t>
  </si>
  <si>
    <t xml:space="preserve"> - Tieàn ñang chuyeån</t>
  </si>
  <si>
    <t xml:space="preserve"> - Caùc khoaûn töông ñöông tieàn</t>
  </si>
  <si>
    <t>Coäng</t>
  </si>
  <si>
    <t xml:space="preserve"> - Haøng mua ñang ñi treân ñöôøng</t>
  </si>
  <si>
    <t xml:space="preserve"> - Coâng cuï, duïng cuï</t>
  </si>
  <si>
    <t xml:space="preserve"> - Chi phí SX, KD dôû dang</t>
  </si>
  <si>
    <t xml:space="preserve"> - Thaønh phaåm</t>
  </si>
  <si>
    <t xml:space="preserve"> - Haøng hoùa</t>
  </si>
  <si>
    <t xml:space="preserve"> - Chi phí mua haøng</t>
  </si>
  <si>
    <t xml:space="preserve"> - Haøng göûi ñi baùn</t>
  </si>
  <si>
    <t>4. Caùc khoaûn thueá phaûi thu:</t>
  </si>
  <si>
    <t>Naêm nay</t>
  </si>
  <si>
    <t>Naêm tröôùc</t>
  </si>
  <si>
    <t xml:space="preserve"> - Thueá GTGT coøn ñöôïc khaáu tröø</t>
  </si>
  <si>
    <t xml:space="preserve"> - Caùc khoaûn thueá noäp thöøa cho Nhaø nöôùc</t>
  </si>
  <si>
    <t xml:space="preserve"> + Thueá thu nhaäp doanh nghieäp</t>
  </si>
  <si>
    <t xml:space="preserve"> + …………………………….</t>
  </si>
  <si>
    <t xml:space="preserve"> - Phaûi thu daøi haïn khaùch haøng</t>
  </si>
  <si>
    <t xml:space="preserve"> - Phaûi thu noäi boä daøi haïn</t>
  </si>
  <si>
    <t xml:space="preserve"> - Döï phoøng phaûi thu daøi haïn khoù ñoøi</t>
  </si>
  <si>
    <t xml:space="preserve"> - Giaù trò thuaàn cuûa nhöõng khoaûn phaûi thu daøi haïn</t>
  </si>
  <si>
    <t xml:space="preserve"> - Vay daøi haïn ñeán haïn traû</t>
  </si>
  <si>
    <t xml:space="preserve"> - Nôï thueâ taøi chính ñeán haïn traû</t>
  </si>
  <si>
    <t xml:space="preserve"> - Traùi phieáu phaùt haønh ñeán haïn traû</t>
  </si>
  <si>
    <t>16- Thueá vaø caùc khoaûn phaûi noäp Nhaø nöôùc</t>
  </si>
  <si>
    <t xml:space="preserve"> - Thueá xuaát, nhaäp khaåu</t>
  </si>
  <si>
    <t xml:space="preserve"> - Caùc loaïi thueá, caùc khoaûn phaûi noäp khaùc</t>
  </si>
  <si>
    <t>17- Chi phí phaûi traû</t>
  </si>
  <si>
    <t>18- Caùc khoaûn phaûi traû, phaûi noäp khaùc</t>
  </si>
  <si>
    <t xml:space="preserve"> - Taøi saûn thöøa chôø xöû lyù</t>
  </si>
  <si>
    <t xml:space="preserve"> - Caùc khoaûn phaûi traû, phaûi noäp khaùc</t>
  </si>
  <si>
    <t xml:space="preserve">  </t>
  </si>
  <si>
    <t>Voán ñaàu tö 
cuûa chuû sôû höõu</t>
  </si>
  <si>
    <t xml:space="preserve">     + Doanh thu baùn haøng</t>
  </si>
  <si>
    <t xml:space="preserve">     + Doanh thu cung caáp dòch vuï</t>
  </si>
  <si>
    <t xml:space="preserve">     + Chieát khaáu thöông maïi</t>
  </si>
  <si>
    <t xml:space="preserve">     + Giaûm giaù haøng baùn</t>
  </si>
  <si>
    <t xml:space="preserve">     + Haøng baùn bò traû laïi</t>
  </si>
  <si>
    <t xml:space="preserve">     + Thueá GTGT phaûi noäp (PP tröïc tieáp)</t>
  </si>
  <si>
    <t xml:space="preserve">     + Thueá tieâu thuï ñaëc bieät</t>
  </si>
  <si>
    <t xml:space="preserve">     + Thueá xuaát khaåu</t>
  </si>
  <si>
    <t xml:space="preserve"> - Laõi tieàn göûi, tieàn cho vay</t>
  </si>
  <si>
    <t xml:space="preserve"> - Laõi ñaàu tö traùi phieáu, kyø phieáu, tín phieáu</t>
  </si>
  <si>
    <t xml:space="preserve"> - Coå töùc, lôïi nhuaän ñöôïc chia</t>
  </si>
  <si>
    <t xml:space="preserve"> - Laõi baùn haøng traû chaäm</t>
  </si>
  <si>
    <t>29- Tieàn vaø caùc khoaûn töông ñöông tieàn cuoái kyø</t>
  </si>
  <si>
    <t>29.1- Caùc giao dòch khoâng baèng tieàn</t>
  </si>
  <si>
    <t>29.2- Mua vaø thanh lyù coâng ty con hoaëc ñôn vò kinh doanh khaùc trong kyø baùo caùo</t>
  </si>
  <si>
    <t>29.3- Caùc khoaûn tieàn vaø töông ñöông tieàn doanh nghieäp naém giöõ nhöng khoâng ñöôïc söû duïng</t>
  </si>
  <si>
    <t xml:space="preserve"> - Caùc khoaûn tieàn nhaän lyù quyõ, kyù cöôïc ngaén haïn, daøi haïn</t>
  </si>
  <si>
    <t xml:space="preserve"> - Kinh phí döï aùn</t>
  </si>
  <si>
    <t>VII - Nhöõng thoâng tin khaùc</t>
  </si>
  <si>
    <t>2- Thoâng tin so saùnh (nhöõng thay ñoåi veà thoâng tin naêm tröôùc)</t>
  </si>
  <si>
    <t>3- Nhöõng thoâng tin khaùc</t>
  </si>
  <si>
    <t xml:space="preserve"> Döï toaùn chi söï nghieäp, döï aùn</t>
  </si>
  <si>
    <t xml:space="preserve"> Voán khaùc cuõa chuû sôû höõu</t>
  </si>
  <si>
    <t xml:space="preserve"> Döï phoøng trôï caáp maát vieäc laøm</t>
  </si>
  <si>
    <t xml:space="preserve"> Döï phoøng phaûi traû daøi haïn</t>
  </si>
  <si>
    <t xml:space="preserve"> Döï phoøng phaûi traû ngaén haïn</t>
  </si>
  <si>
    <t>Voán kinh doanh ôû ñôn vò tröïc thuoäc</t>
  </si>
  <si>
    <t>Thueá GTGT ñöôïc khaáu tröø</t>
  </si>
  <si>
    <t>Thueá vaø caùc khoaûn khaùc phaûi thu Nhaø nöôùc</t>
  </si>
  <si>
    <t>Cuoái kyø</t>
  </si>
  <si>
    <t>Ñaàu naêm</t>
  </si>
  <si>
    <t>2. Tuyeân boá veà vieäc tuaân thuû Chuaån möïc keá toaùn vaø Cheá ñoä keá toaùn Vieät Nam</t>
  </si>
  <si>
    <t xml:space="preserve">Ban haønh theo QÑ soá 15/2006/QÑ-BTC </t>
  </si>
  <si>
    <t>ngaøy 20/03/2006 cuûa Boä Tröôûng Boä Taøi chính</t>
  </si>
  <si>
    <t xml:space="preserve">  Ban haønh theo QÑ soá 15/2006/QÑ-BTC</t>
  </si>
  <si>
    <t>ngaøy 20/03/2006 cuûa Boä tröôûng Boä Taøi chính</t>
  </si>
  <si>
    <t>Ban haønh theo QÑ soá 15/2006/QÑ-BTC</t>
  </si>
  <si>
    <t>V.01</t>
  </si>
  <si>
    <t>V.02</t>
  </si>
  <si>
    <t>V.03</t>
  </si>
  <si>
    <t>V.04</t>
  </si>
  <si>
    <t>V.05</t>
  </si>
  <si>
    <t>V.06</t>
  </si>
  <si>
    <t>V.07</t>
  </si>
  <si>
    <t>V.08</t>
  </si>
  <si>
    <t>Phaûi thu daøi haïn noäi boä</t>
  </si>
  <si>
    <t>V.09</t>
  </si>
  <si>
    <t>V.10</t>
  </si>
  <si>
    <t>V.11</t>
  </si>
  <si>
    <t>V.12</t>
  </si>
  <si>
    <t>V.13</t>
  </si>
  <si>
    <t>V.14</t>
  </si>
  <si>
    <t>V.21</t>
  </si>
  <si>
    <t>V.15</t>
  </si>
  <si>
    <t>V.16</t>
  </si>
  <si>
    <t>V.17</t>
  </si>
  <si>
    <t xml:space="preserve"> Caùc khoaûn phaûi traû, phaûi noäp khaùc ngaén haïn khaùc</t>
  </si>
  <si>
    <t>V.18</t>
  </si>
  <si>
    <t>V.19</t>
  </si>
  <si>
    <t>V.20</t>
  </si>
  <si>
    <t>V.22</t>
  </si>
  <si>
    <t>V.23</t>
  </si>
  <si>
    <t>V.24</t>
  </si>
  <si>
    <t>Chi phí thueá TNDN hieän haønh</t>
  </si>
  <si>
    <t>Chi phí thueá TNDN hoaõn laïi</t>
  </si>
  <si>
    <t>3. Nguyeân taéc ghi nhaän vaø khaáu hao TSCÑ:</t>
  </si>
  <si>
    <t>6. Nguyeân taéc ghi nhaän vaø voán hoùa caùc khoaûn chi phí ñi vay :</t>
  </si>
  <si>
    <t>phí kinh doanh trong kyø phaùt sinh, tröø khi ñöôïc voán hoùa theo chuaån möïc 16: chi phí ñi vay</t>
  </si>
  <si>
    <t>10. Nguyeân taéc ghi nhaän voán chuû sôû höõu:</t>
  </si>
  <si>
    <t xml:space="preserve">nhuaän töø caùc hoaït ñoäng cuûa doanh nghieäp sau khi tröø chi phí thueá TNDN cuûa naêm nay vaø caùc khoaûn </t>
  </si>
  <si>
    <t>11. Nguyeân taéc vaø phöông phaùp ghi nhaän doanh thu:</t>
  </si>
  <si>
    <t>ghi nhaän doanh thu cung caáp dòch vuï quy ñònh taïi chuaån möïc keá toaùn soá 14 "doanh thu vaø thu nhaäp khaùc".</t>
  </si>
  <si>
    <t>keá toaùn doàn tích. Caùc khoaûn nhaän tröôùc cuûa khaùch haøng khoâng ghi nhaän laø doanh thu trong kyø.</t>
  </si>
  <si>
    <t>nhaän doanh thu hoaït ñoäng taøi chính quy ñònh taïi chuaån möïc soá 14 "doanh thu vaø thu nhaäp khaùc"</t>
  </si>
  <si>
    <t>caùo keát quaû hoaït ñoäng kinh doanh laø chi phí taøi chính phaùt sinh trong kyø.</t>
  </si>
  <si>
    <t xml:space="preserve">baùo caùo taøi chính cuûa doanh nghieäp ñaõ ñöôïc trình baøy treân cô sôû tuaân thuû heä thoáng chuaån möïc keá toaùn </t>
  </si>
  <si>
    <t>Vieät Nam do Boä Taøi chính ban haønh.</t>
  </si>
  <si>
    <t>IV - Caùc chính saùch keá toaùn aùp duïng:</t>
  </si>
  <si>
    <t xml:space="preserve">V - Thoâng tin boå sung cho caùc khoaûn muïc trình baøy trong Baûng caân ñoái keá toaùn vaø </t>
  </si>
  <si>
    <t>3. Caùc khoaûn phaûi thu ngaén haïn</t>
  </si>
  <si>
    <t>4. Haøng toàn kho</t>
  </si>
  <si>
    <t>5- Thueá vaø caùc khoaûn phaûi thu Nhaø nöôùc</t>
  </si>
  <si>
    <t>7. Phaûi thu daøi haïn khaùc</t>
  </si>
  <si>
    <t xml:space="preserve"> - Kyù quyõ, kyù cöôïc daøi haïn</t>
  </si>
  <si>
    <t>13. Nguyeân taéc vaø phöông phaùp ghi nhaän chi phí thueá thu nhaäp doanh nghieäp hieän haønh, chi phí</t>
  </si>
  <si>
    <t>14- Chi phí traû tröôùc daøi haïn</t>
  </si>
  <si>
    <t>15- Vay vaø nôï ngaén haïn</t>
  </si>
  <si>
    <t xml:space="preserve"> - Thueá thu nhaäp caù nhaân</t>
  </si>
  <si>
    <t xml:space="preserve"> - Thueá thu nhaäp doanh nghieäp</t>
  </si>
  <si>
    <t xml:space="preserve"> - Thueá nhaø ñaát vaø tieàn thueâ ñaát</t>
  </si>
  <si>
    <t xml:space="preserve"> - Thueá thu nhaäp caù nhaân taïm noäp</t>
  </si>
  <si>
    <t xml:space="preserve"> - Chi phí kieåm toaùn </t>
  </si>
  <si>
    <t xml:space="preserve"> - Chi phí ñieän, nöôùc, ñieän thoaïi</t>
  </si>
  <si>
    <t xml:space="preserve"> - Chi phí baùn haøng</t>
  </si>
  <si>
    <t xml:space="preserve"> - Nhaän kyù quyõ, kyù cöôïc daøi haïn</t>
  </si>
  <si>
    <t>19- Phaûi traû daøi haïn khaùc</t>
  </si>
  <si>
    <t>21- Taøi saûn thueá thu nhaäp hoaõn laïi vaø thueá thu nhaäp hoaõn laïi phaûi traû</t>
  </si>
  <si>
    <t>a- Taøi saûn thueá thu nhaäp hoaõn laïi</t>
  </si>
  <si>
    <t>b- Thueá thu nhaäp hoaõn laïi phaûi traû</t>
  </si>
  <si>
    <t>Soá dö cuoái naêm tröôùc</t>
  </si>
  <si>
    <t>Thaëng dö voán coå phaàn</t>
  </si>
  <si>
    <t>Voán khaùc cuûa chuû sôû höõu</t>
  </si>
  <si>
    <t>22- Voán chuû sôû höõu</t>
  </si>
  <si>
    <t>-Taêng voán trong naêm tröôùc</t>
  </si>
  <si>
    <t>-Laõi trong naêm tröôùc</t>
  </si>
  <si>
    <t>-Taêng khaùc</t>
  </si>
  <si>
    <t>-Giaûm voán trong naêm tröôùc</t>
  </si>
  <si>
    <t>-Loã trong naêm tröôùc</t>
  </si>
  <si>
    <t>-Giaûm khaùc</t>
  </si>
  <si>
    <t>Soá dö ñaàu naêm nay</t>
  </si>
  <si>
    <t>Soá dö ñaàu naêm tröôùc</t>
  </si>
  <si>
    <t>b- Chi tieát voán ñaàu tö cuûa chuû sôû höõu:</t>
  </si>
  <si>
    <t xml:space="preserve"> - Voán goùp cuûa Nhaø nöôùc</t>
  </si>
  <si>
    <t xml:space="preserve"> - Voán goùp cuûa caùc ñoái töôïng khaùc</t>
  </si>
  <si>
    <t>ñ- Coå phieáu</t>
  </si>
  <si>
    <t xml:space="preserve"> - Soá löôïng coå phieáu ñang löu haønh</t>
  </si>
  <si>
    <t>+ Coå phieáu phoå thoâng</t>
  </si>
  <si>
    <t>+ Coå phieáu öu ñaõi</t>
  </si>
  <si>
    <t xml:space="preserve"> * Meänh giaù coå phieáu ñang löu haønh:</t>
  </si>
  <si>
    <t>e- Caùc quyõ cuûa doanh nghieäp:</t>
  </si>
  <si>
    <t>- Quyõ ñaàu tö phaùt trieån</t>
  </si>
  <si>
    <t>- Quyõ döï phoøng taøi chính</t>
  </si>
  <si>
    <t>VI- Thoâng tin boå sung cho caùc khoaûn muïc trình baøy trong Baùo caùo keát quaû hoaït ñoäng kinh doanh:</t>
  </si>
  <si>
    <t>Trong ñoù: + DT thuaàn trao ñoåi haøng hoùa</t>
  </si>
  <si>
    <t xml:space="preserve"> - Giaù voán cuûa haøng hoùa ñaõ baùn</t>
  </si>
  <si>
    <t>28- Giaù voán haøng baùn (Maõ soá 11)</t>
  </si>
  <si>
    <t xml:space="preserve"> - Laõi tieàn vay</t>
  </si>
  <si>
    <t>30- Chi phí taøi chính (Maõ soá 22)</t>
  </si>
  <si>
    <t>33- Chi phí saûn xuaát kinh doanh theo yeáu toá</t>
  </si>
  <si>
    <t>1. Nhöõng khoaûn nôï tieàm taøng, khoaûn cam keát vaø nhöõng thoâng tin taøi chính khaùc</t>
  </si>
  <si>
    <t xml:space="preserve">ñieàu chænh do aùp duïng hoài toá thay ñoåi chính saùch keá toaùn vaø ñieàu chænh hoài toá sai soùt troïng yeáu cuûa </t>
  </si>
  <si>
    <t xml:space="preserve">kieän ghi nhaän doanh thu quy ñònh taïi chuaån möïc keá toaùn soá 14 "doanh thu vaø thu nhaäp khaùc". Doanh thu </t>
  </si>
  <si>
    <t xml:space="preserve">baùn haøng ñöôïc xaùc ñònh theo giaù trò hôïp lyù cuûa caùc khoaûn tieàn ñaõ thu hoaëc seõ thu ñöôïc theo nguyeân taéc </t>
  </si>
  <si>
    <t>Lôïi nhuaän chöa phaân phoái</t>
  </si>
  <si>
    <t xml:space="preserve"> - Saûn phaåm dôû dang</t>
  </si>
  <si>
    <t xml:space="preserve"> - Nguyeân, nhieân, vaät lieäu, phuï tuøng</t>
  </si>
  <si>
    <t>Luõy keá töø ñaàu naêm 
ñeán cuoái quyù naøy</t>
  </si>
  <si>
    <t xml:space="preserve"> Lôïi nhuaän sau thueá TNDN</t>
  </si>
  <si>
    <t>Laõi cô baûn treân CP (ñoàng/CP)</t>
  </si>
  <si>
    <t xml:space="preserve"> Doanh thu thuaàn veà baùn haøng vaø </t>
  </si>
  <si>
    <t>cung caáp dòch vuï (10=01-03)</t>
  </si>
  <si>
    <t>Doanh thu baùn haøng vaø CCDVï</t>
  </si>
  <si>
    <t xml:space="preserve"> Lôïi nhuaän goäp veà baùn haøng vaø </t>
  </si>
  <si>
    <t>cung caáp dòch vuï (20=10-11)</t>
  </si>
  <si>
    <t>Bieåu soá B 02a - DN</t>
  </si>
  <si>
    <t>Chæ tieâu</t>
  </si>
  <si>
    <t xml:space="preserve"> - Chi phí thueâ kho, vaän chuyeån, boác xeáp, phí caûng</t>
  </si>
  <si>
    <t>-Laõi trong naêm naøy</t>
  </si>
  <si>
    <t>-Giaûm voán trong naêm naøy</t>
  </si>
  <si>
    <t>-Loã trong naêm naøy</t>
  </si>
  <si>
    <t>Soá dö cuoái naêm naøy</t>
  </si>
  <si>
    <t xml:space="preserve"> - Thueá GTGT haøng nhaäp khaåu ñöôïc hoaøn laïi</t>
  </si>
  <si>
    <t xml:space="preserve">6 - Taøi saûn ngaén haïn khaùc </t>
  </si>
  <si>
    <t xml:space="preserve"> - Taøi saûn thieáu chôø xöû lyù</t>
  </si>
  <si>
    <t xml:space="preserve"> - Kyù quyõ, kyù cöôïc ngaén haïn</t>
  </si>
  <si>
    <t xml:space="preserve"> - Phaûi thu khaùc</t>
  </si>
  <si>
    <t xml:space="preserve"> - Taïm öùng</t>
  </si>
  <si>
    <t>Kì tröôùc</t>
  </si>
  <si>
    <t xml:space="preserve"> Kì naøy</t>
  </si>
  <si>
    <t>Kyø naøy</t>
  </si>
  <si>
    <t>Kyø naøy naêm tröôùc</t>
  </si>
  <si>
    <t>31- Chi phí thueá TNDN hieän haønh (Maõ soá 51)</t>
  </si>
  <si>
    <t xml:space="preserve"> - Toång chi phí thueá TNDN hieän haønh</t>
  </si>
  <si>
    <t>COÂNG TY CP KIM KHÍ TP.HCM</t>
  </si>
  <si>
    <t xml:space="preserve"> + Döï aùn nhaø xöôõng kho Linh Trung</t>
  </si>
  <si>
    <t xml:space="preserve"> - Laõi chaäm traû</t>
  </si>
  <si>
    <t>b-Chi tieát goùp voán ñaàu tö cuûa chuû sôû höõu</t>
  </si>
  <si>
    <t>- Voán goùp cuûa Nhaø nöôùc</t>
  </si>
  <si>
    <t>- Voán goùp cuûa caùc ñoái töôïng khaùc</t>
  </si>
  <si>
    <t>* Giaù trò traùi phieáu ñaõ chuyeån ñoåi thaønh coå phieáu trong naêm</t>
  </si>
  <si>
    <t>* Soá löôïng coå phieáu quyõ:</t>
  </si>
  <si>
    <t>- Voán ñaàu tö cuûa chuû sôû höõu</t>
  </si>
  <si>
    <t xml:space="preserve">  + Voán goùp ñaàu naêm</t>
  </si>
  <si>
    <t xml:space="preserve">  + Voán goùp taêng trong naêm</t>
  </si>
  <si>
    <t xml:space="preserve">  + Voán goùp giaûm trong naêm</t>
  </si>
  <si>
    <t xml:space="preserve">  + Voán goùp cuoái naêm</t>
  </si>
  <si>
    <t>d-Coå töùc</t>
  </si>
  <si>
    <t>- Coå töùc cuûa coå phieáu öu ñaõi ñaõ luõy keá chöa ñöôïc ghi nhaän</t>
  </si>
  <si>
    <t>ñ-Coå phieáu</t>
  </si>
  <si>
    <t>- Soá löôïng coå phieáu ñaêng kyù phaùt haønh</t>
  </si>
  <si>
    <t>- Soá löôïng coå phieáu ñaõ baùn ra coâng chuùng</t>
  </si>
  <si>
    <t xml:space="preserve">  + Coå phieáu phoå thoâng</t>
  </si>
  <si>
    <t xml:space="preserve">  + Coå phieáu öu ñaõi</t>
  </si>
  <si>
    <t>- Soá löôïng coå phieáu ñöôïc mua laïi</t>
  </si>
  <si>
    <t>- Soá löôïng coå phieáu ñang löu haønh</t>
  </si>
  <si>
    <t>* Meänh giaù coå phieáu ñang löu haønh</t>
  </si>
  <si>
    <t>10.000 ñoàng</t>
  </si>
  <si>
    <t>- Coå töùc ñaõ coâng boá sau ngaøy keát thuùc kyø keá toaùn :</t>
  </si>
  <si>
    <t xml:space="preserve"> - Chi phí döï phoøng giaûm giaù ñaàu tö taøi chính</t>
  </si>
  <si>
    <t>c-Caùc giao dòch veà voán vôùi caùc chuû sôû höõu vaø phaân phoái coå töùc, chia lôïi nhuaän</t>
  </si>
  <si>
    <t>25- Toång DT baùn haøng vaø cung caáp DV (Maõ soá 01)</t>
  </si>
  <si>
    <t>26- Caùc khoaûn giaûm tröø doanh thu (Maõ soá 02)</t>
  </si>
  <si>
    <t xml:space="preserve">Trong ñoù: </t>
  </si>
  <si>
    <t xml:space="preserve">                 + DT thuaàn trao ñoåi dòch vuï</t>
  </si>
  <si>
    <t>29- Doanh thu hoaït doäng taøi chính ( Maõ soá 21)</t>
  </si>
  <si>
    <t>Maãu soá B 01 - DN</t>
  </si>
  <si>
    <t>SOÁ CUOÁI KỲ</t>
  </si>
  <si>
    <t>SOÁ ÑAÀU NĂM</t>
  </si>
  <si>
    <t xml:space="preserve"> - Thueá TN Doanh nghiệp ñöôïc hoaøn laïi</t>
  </si>
  <si>
    <t xml:space="preserve"> CAÙC KHOAÛN  CHÆ TIEÂU NGOAØI BAÛNG CAÂN ÑOÁI KEÁ TOAÙN</t>
  </si>
  <si>
    <t xml:space="preserve"> -Thueá khaùc</t>
  </si>
  <si>
    <t>-Taêng voán trong naêm nay:</t>
  </si>
  <si>
    <t xml:space="preserve">a- Baûng ñoái chieáu bieán ñoäng cuûa voán chuû sôû höõu </t>
  </si>
  <si>
    <t>- Quyõ khaùc</t>
  </si>
  <si>
    <t>33.1- Chi phí nguyeân lieäu, vaät lieäu</t>
  </si>
  <si>
    <t>33.2- Chi phí nhaân coâng</t>
  </si>
  <si>
    <t>33.3- Chi phí khaáu hao taøi saûn coá ñònh</t>
  </si>
  <si>
    <t>33.4 Chi phí dòch vuï mua ngoaøi</t>
  </si>
  <si>
    <t>33.5- Chi phí khaùc baèng tieàn</t>
  </si>
  <si>
    <t>4.1 Giaù goác cuûa haøng toàn kho</t>
  </si>
  <si>
    <t>4.2 Döï phoøng giaûm giaù haøng toàn kho</t>
  </si>
  <si>
    <t>4.3 Giaù trò thuaàn coù theå thöïc hieän ñöôïc cuûa haøng toàn kho:</t>
  </si>
  <si>
    <t>12. Ñaàu tö daøi haïn khaùc:</t>
  </si>
  <si>
    <t xml:space="preserve">    - Soá trích laäp</t>
  </si>
  <si>
    <t>caùc naêm tröôùc.</t>
  </si>
  <si>
    <t xml:space="preserve"> - Chi phí XDCB dôû dang:</t>
  </si>
  <si>
    <t>Trò giaù khoaûn ñaàu tö sau khi trích laäp</t>
  </si>
  <si>
    <t>27- Toång DT thuaàn baùn haøng vaø cung caáp DV (Maõ soá 10)</t>
  </si>
  <si>
    <t>Luõy keá töø ñaàu naêm 
ñeán cuoái quíù naøy</t>
  </si>
  <si>
    <t xml:space="preserve"> - Thueá xuaát, nhaäp khaåu ñöôïc hoaøn laïi</t>
  </si>
  <si>
    <t xml:space="preserve"> + Döï aùn chung cö Phuù Thuaän</t>
  </si>
  <si>
    <t>- Chi phí söûa chöõa xe naâng KOMATSU - Vónh Loäc</t>
  </si>
  <si>
    <t>- Chi phí taùi laäp tuyeán caùp ñieän  Kho 1 - Linh Trung</t>
  </si>
  <si>
    <t>- Chi phí söûa chöõa maùy caét 13 ly</t>
  </si>
  <si>
    <t xml:space="preserve"> - Laõi vay ngaân haøng </t>
  </si>
  <si>
    <t xml:space="preserve"> - Chi phí taøi chinh khaùc</t>
  </si>
  <si>
    <t xml:space="preserve">  + Coå töùc ñaõ coâng boá treân coå phieáu öu ñaõi: Coâng ty khoâng coù coå phieáu öu ñaõi</t>
  </si>
  <si>
    <t>ñoái vôùi coâng ty coå phaàn trong nhöõng naêm ñaàu hoaït ñoäng.</t>
  </si>
  <si>
    <t xml:space="preserve"> Thoâng tö 203/2009/TT-BTC ngaøy 20/10/2009 cuûa Boä Taøi chính</t>
  </si>
  <si>
    <t xml:space="preserve"> + Döï aùn khaùc</t>
  </si>
  <si>
    <t xml:space="preserve"> - Vay ngaén haïn Ngaân haøng</t>
  </si>
  <si>
    <t xml:space="preserve">  + Coå töùc ñaõ coâng boá treân coå phieáu phoå thoâng: </t>
  </si>
  <si>
    <t>- Chi phí tìm khaùch thueâ cao oác 189 NTMK</t>
  </si>
  <si>
    <t>2. Caùc khoaûn ñaàu tö taøi chính ngaén haïn</t>
  </si>
  <si>
    <t>* Ñaàu tö daøi haïn khaùc</t>
  </si>
  <si>
    <t>- Coå phieáu</t>
  </si>
  <si>
    <t>- Coå töùc, lôïi nhuaän ñaõ chia :</t>
  </si>
  <si>
    <t>Doanh thu chöa thöïc hieän</t>
  </si>
  <si>
    <t>20- Doanh thu chöa thöïc hieän</t>
  </si>
  <si>
    <t>7. Nguyeân taéc ghi nhaän vaø voán hoùa caùc khoaûn chi phí khaùc:</t>
  </si>
  <si>
    <t>11. Xaây döïng cô baûn dôû dang:</t>
  </si>
  <si>
    <t xml:space="preserve"> + Döï aùn daây chuyeàn maùy caùn 0,4-4,5 mm</t>
  </si>
  <si>
    <t xml:space="preserve"> - Söûa chöõa lôùn TSCÑ:</t>
  </si>
  <si>
    <t xml:space="preserve"> - BHXH, BHYT, KPCÑ, BHTN</t>
  </si>
  <si>
    <t xml:space="preserve"> - Doanh thu cho thueâ cao oác vaên phoøng 189 NTMK</t>
  </si>
  <si>
    <t xml:space="preserve">  + Coâng ty CP theùp Nhaø Beø : 1.150.000 coå phaàn</t>
  </si>
  <si>
    <t xml:space="preserve">  + Coâng ty CP ñaàu tö Lavenue : 1.250.000 coå phaàn</t>
  </si>
  <si>
    <t>Trích laäp cho 1.150.000 CP Cty CP theùp Nhaø Beø</t>
  </si>
  <si>
    <t xml:space="preserve"> + Döï aùn soá 5 Quoác Höông, Thaûo Ñieàn, Quaän 2</t>
  </si>
  <si>
    <t xml:space="preserve">  + Coâng ty CP theùp taám laù Thoáng Nhaát : 1.400.000 coå phaàn</t>
  </si>
  <si>
    <t xml:space="preserve">  + Ngaân haøng CP Coâng thöông VN : 134.830 coå phaàn</t>
  </si>
  <si>
    <t xml:space="preserve">   Ñoàng USD  </t>
  </si>
  <si>
    <t xml:space="preserve">   Ñoàng EUR  </t>
  </si>
  <si>
    <t xml:space="preserve"> - Giaù voán cuûa dịch vụ ñaõ cung cấp</t>
  </si>
  <si>
    <t xml:space="preserve"> - Chi phí gia coâng thueâ ngoaøi</t>
  </si>
  <si>
    <t xml:space="preserve">  + Chi coå töùc ñôït 2 naêm 2010 (5%)</t>
  </si>
  <si>
    <t xml:space="preserve"> - Laõi cheânh leäch tyû giaù  ñaõ thöïc hieän</t>
  </si>
  <si>
    <t xml:space="preserve"> - Loã cheänh leäch tyû giaù ñaõ thöïc hieän</t>
  </si>
  <si>
    <t>Maãu soá B 03a-DN</t>
  </si>
  <si>
    <t>7. Tieàn thu laõi cho vay, coå töùc vaø lôïi nhuaän ñöôïc chia</t>
  </si>
  <si>
    <t>Taïi ngaøy 30 thaùng 09 naêm 2011</t>
  </si>
  <si>
    <t xml:space="preserve"> Laäp ngaøy 19 thaùng 10 naêm 2011</t>
  </si>
  <si>
    <t>Quí 3 Naêm 2011</t>
  </si>
  <si>
    <t>Quí 3</t>
  </si>
  <si>
    <t>Laäp ngaøy 19 thaùng 10 naêm 2011</t>
  </si>
  <si>
    <t>30/09/2011</t>
  </si>
  <si>
    <t>*  Döï phoøng giaûm giaù ñaàu tö taøi chính ngaén haïn:</t>
  </si>
  <si>
    <t>- Chi phí SC vaên phoøng</t>
  </si>
  <si>
    <t>- CP quyeàn söû duïng ñaát Vónh Loäc</t>
  </si>
  <si>
    <t xml:space="preserve"> - Thueá GTGT noäi ñòa</t>
  </si>
  <si>
    <t xml:space="preserve"> - Thueá GTGT haøng nhaäp khaåu</t>
  </si>
  <si>
    <t xml:space="preserve">  + Chicoå töùc  naêm 2009 (11%)</t>
  </si>
  <si>
    <t xml:space="preserve">  + Taïm öùng coå töùc ñôït 1  naêm 2011 (8%)</t>
  </si>
  <si>
    <t>Quyù 3 naêm 2011</t>
  </si>
  <si>
    <t xml:space="preserve"> - Laõi kyù quyõ:</t>
  </si>
  <si>
    <t xml:space="preserve">       Lập, ngaøy 20 thaùng 10 naêm 2011</t>
  </si>
  <si>
    <t>Trong ñoù: Chi phí laõi vay</t>
  </si>
  <si>
    <t>1. Hình thöùc sôû höõu voán : Coâng ty coå phaàn (Nhaø nöôùc giöõ coå phaàn chi phoái)</t>
  </si>
  <si>
    <t>2. Lónh vöïc kinh doanh  : Baùn buoân, baùn leû, dòch vuï caùc maët haøng Kim khí, VT thöù lieäu, Pheá lieäu.</t>
  </si>
  <si>
    <t>3. Ngaønh ngheà kinh doanh  : Kim khí, vaät tö thöù lieäu, pheá lieäu, maùy moùc thieát bò..vv…</t>
  </si>
  <si>
    <t>1. Nieân ñoä keá toaùn : baét ñaàu 01/01/2011 keát thuùc 30/09/2011</t>
  </si>
  <si>
    <t xml:space="preserve">2. Ñôn vò tieàn teä söû duïng trong keá toaùn laø tieàn ñoàng Vieät Nam. </t>
  </si>
  <si>
    <t>1. Cheá ñoä keá toaùn aùp duïng: theo Quyeát ñònh soá 15/2006/QÑ-BTC ngaøy 20/03/2006 cuûa Boä Taøi chính</t>
  </si>
  <si>
    <t>3. Hình thöùc keá toaùn aùp duïng : Nhaät kyù chung</t>
  </si>
  <si>
    <t>1. Nguyeân taéc xaùc ñònh caùc khoaûn tieàn: tieàn maët, tieàn göûi ngaân haøng, tieàn ñang chuyeån goàm:</t>
  </si>
  <si>
    <t xml:space="preserve">- Nguyeân taéc xaùc ñònh caùc khoaûn töông ñöông tieàn: caùc khoaûn ñaàu tö ngaén haïn coù thôøi haïn thu hoài hoaëc </t>
  </si>
  <si>
    <t>2. Nguyeân taéc ghi nhaän haøng toàn kho : theo chuaån möïc soá 02</t>
  </si>
  <si>
    <t xml:space="preserve"> - Nguyeân taéc ghi nhaän haøng toàn kho: nguyeân taéc giaù goác</t>
  </si>
  <si>
    <t xml:space="preserve"> - Phöông phaùp xaùc ñònh giaù trò haøng toàn kho cuoái kyø : Theo phöông phaùp nhaäp tröôùc xuaát tröôùc</t>
  </si>
  <si>
    <t xml:space="preserve"> - Phöông phaùp haïch toaùn haøng toàn kho :  Theo phöông phaùp keâ khai thöôøng xuyeân</t>
  </si>
  <si>
    <t xml:space="preserve"> - Laäp döï phoøng giaûm giaù haøng toàn kho : Theo nguyeân taéc taøi saûn khi giaù trò thuaàn coù theå thöïc hieän </t>
  </si>
  <si>
    <t xml:space="preserve"> - Nguyeân taéc ghi nhaän TSCÑ höõu hình, TSCÑ voâ hình: theo nguyeân taéc giaù goác</t>
  </si>
  <si>
    <t xml:space="preserve"> - Phöông phaùp khaáu hao TSCÑ höõu hình, TSCÑ voâ hình: khaáu hao ñöôøng thaúng quy ñònh taïi </t>
  </si>
  <si>
    <t xml:space="preserve"> - Nguyeân taéc ghi nhaän vaø voán hoùa caùc khoaûn chi phí ñi vay: chi phí ñi vay ñöôïc ghi nhaän vaøo chi </t>
  </si>
  <si>
    <t xml:space="preserve"> - Phöông phaùp phaân boå chi phí traû tröôùc: phaân boå theo tieâu thöùc thôøi gian vaø phöông phaùp ñöôøng thaúng</t>
  </si>
  <si>
    <t>- Voán ñaàu tö cuûa chuû sôû höõu: ñöôïc ghi nhaän theo soá voán thöïc goùp cuûa chuû sôû höõu</t>
  </si>
  <si>
    <t xml:space="preserve">- Lôïi nhuaän chöa phaân phoái: lôïi nhuaän sau thueá chöa phaân phoái phaûn aùnh treân Baûng CÑKT laø soá lôïi </t>
  </si>
  <si>
    <t xml:space="preserve"> - Doanh thu baùn haøng: Vieäc ghi nhaän doanh thu baùn haøng cuûa doanh nghieäp ñaõ tuaân thuû ñaày ñuû 5 ñieàu </t>
  </si>
  <si>
    <t xml:space="preserve"> - Doanh thu cung caáp dòch vuï: Vieäc ghi nhaän doanh thu cung caáp dòch vuï ñaõ tuaân thuû ñaày ñuû 4 ñieàu kieän </t>
  </si>
  <si>
    <t xml:space="preserve"> - Doanh thu hoaït ñoäng taøi chính: Vieäc ghi nhaän doanh thu taøi chính ñaõ tuaân thuû ñaày ñuû 2 ñieàu kieän ghi </t>
  </si>
  <si>
    <t xml:space="preserve">12. Nguyeân taéc vaø phöông phaùp ghi nhaän chi phí taøi chính: Chi phí taøi chính ñöôc ghi nhaän trong Baùo </t>
  </si>
  <si>
    <t>thueá thu nhaäp hoaõn laïi: Coâng ty ñöôïc giaûm 50% thueá TNDN trong naêm 2011 do chính saùch öu ñaõi thueá</t>
  </si>
  <si>
    <t xml:space="preserve">15. Caùc nguyeân taéc vaø phöông phaùp keá toaùn khaùc: vôùi muïc ñích giuùp cho ngöôøi söû duïng hieåu ñöôïc laø </t>
  </si>
  <si>
    <t xml:space="preserve">8. Taêng, giaûm taøi saûn coá ñònh höõu hình </t>
  </si>
  <si>
    <t xml:space="preserve">                   ĐVT: ñồng</t>
  </si>
  <si>
    <t>Nhaø cöûa,</t>
  </si>
  <si>
    <t xml:space="preserve">Maùy moùc </t>
  </si>
  <si>
    <t>Phöông tieän vt</t>
  </si>
  <si>
    <t>Thieát bò, duïng</t>
  </si>
  <si>
    <t>TSCÑ</t>
  </si>
  <si>
    <t>vaät kieán truùc</t>
  </si>
  <si>
    <t>thieát bò</t>
  </si>
  <si>
    <t>truyeàn daãn</t>
  </si>
  <si>
    <t>cuï quaûn lyù</t>
  </si>
  <si>
    <t>khaùc</t>
  </si>
  <si>
    <t>NGUYEÂN GIAÙ TSCÑ höõu hình</t>
  </si>
  <si>
    <t>Soá dö ñaàu kyø</t>
  </si>
  <si>
    <t>- Mua trong kyø</t>
  </si>
  <si>
    <t>- Ñaàu tö, XDCB hoaøn thaønh</t>
  </si>
  <si>
    <t>- Taêng khaùc</t>
  </si>
  <si>
    <t>- Chuyeån sang BÑS ñaàu tö</t>
  </si>
  <si>
    <t>- Thanh lyù, nhöôïng baùn</t>
  </si>
  <si>
    <t xml:space="preserve">- Giaûm khaùc </t>
  </si>
  <si>
    <t>Soá dö cuoái kyø</t>
  </si>
  <si>
    <t>GIAÙ TRÒ HAO MOØN LUYÕ KEÁ</t>
  </si>
  <si>
    <t>Khaáu hao trong kyø</t>
  </si>
  <si>
    <t>Chuyeån sang BÑS ñaàu tö</t>
  </si>
  <si>
    <t>Thanh lyù, nhöôïng baùn</t>
  </si>
  <si>
    <t>Giaûm khaùc</t>
  </si>
  <si>
    <t>GIAÙ TRÒ COØN LAÏI CUÛA TSCÑ HÖÕU HÌNH</t>
  </si>
  <si>
    <t>Taïi ngaøy ñaàu kyø</t>
  </si>
  <si>
    <t>Taïi ngaøy cuoái kyø</t>
  </si>
  <si>
    <t xml:space="preserve">* LYÙ DO TAÊNG TSCÑ : </t>
  </si>
  <si>
    <t xml:space="preserve"> - Mua maùy caét 13mm x 6000 (XN11)</t>
  </si>
  <si>
    <t xml:space="preserve"> - Mua boä sofa VP laàu 2 193 ĐTH</t>
  </si>
  <si>
    <t xml:space="preserve"> - Mua LCD trang bò laàu 2 (VP HMC)</t>
  </si>
  <si>
    <t>- Thi coâng caûi taïo laàu 2 ( VP HMC)</t>
  </si>
  <si>
    <t>* Giaù trò coøn laïi cuoái naêm cuûa TSCÑ höõu hình ñaõ duøng theá chaáp, caàm coá caùc khoaûn vay:</t>
  </si>
  <si>
    <t>* Nguyeân giaù TSCÑ cuoái quyù ñaõ khaáu hao heát nhöng vaãn coøn söû duïng</t>
  </si>
  <si>
    <t>* Nguyeân giaù TSCÑ cuoái quyù chôø thanh lyù</t>
  </si>
  <si>
    <t>* Caùc cam keát veà vieäc mua, baùn TSCÑ höõu hình coù giaù trò lôùn trong töông lai:</t>
  </si>
  <si>
    <t>* Caùc thay ñoåi khaùc veå TSCÑ höõu hình:</t>
  </si>
  <si>
    <t xml:space="preserve">9. Taêng, giaûm taøi saûn coá ñònh voâ hình </t>
  </si>
  <si>
    <t xml:space="preserve">                 ĐVT: đồng</t>
  </si>
  <si>
    <t>Quyeàn söû</t>
  </si>
  <si>
    <t xml:space="preserve">Baûn quyeàn, </t>
  </si>
  <si>
    <t>Nhaûn hieäu</t>
  </si>
  <si>
    <t xml:space="preserve">Phaàn meàm </t>
  </si>
  <si>
    <t xml:space="preserve">TSCÑ voâ </t>
  </si>
  <si>
    <t>duïng ñaát</t>
  </si>
  <si>
    <t>baèng saùng cheá</t>
  </si>
  <si>
    <t>haøng hoaù</t>
  </si>
  <si>
    <t>maùy vi tính</t>
  </si>
  <si>
    <t>hình khaùc</t>
  </si>
  <si>
    <t>NGUYEÂN GIAÙ TSCÑ VOÂ HÌNH</t>
  </si>
  <si>
    <t>- Taïo ra töø noäi boä DN</t>
  </si>
  <si>
    <t>- Taêng do hôïp nhaát kinh doanh</t>
  </si>
  <si>
    <t>- Giaûm khaùc</t>
  </si>
  <si>
    <t>GIAÙ TRÒ COØN LAÏI CUÛA TSCÑ VOÂ HÌNH</t>
  </si>
  <si>
    <t>10. Taêng, giaûm Baát ñoâng saûn ñaàu tö</t>
  </si>
  <si>
    <t>Soá ñaàu naêm</t>
  </si>
  <si>
    <t>Taêng trong naêm</t>
  </si>
  <si>
    <t>Giaûm trong kyø</t>
  </si>
  <si>
    <t>Soá cuoái kyø</t>
  </si>
  <si>
    <t>NGUYEÂN GIAÙ BDS ÑAÀU TÖ</t>
  </si>
  <si>
    <t>- Quyeàn söû duïng ñaát</t>
  </si>
  <si>
    <t>- Nhaø</t>
  </si>
  <si>
    <t>- Nhaø vaø quyeàn söû duïng ñaát</t>
  </si>
  <si>
    <t>- Cô sôû haï taàng</t>
  </si>
  <si>
    <t>GIAÙ TRÒ COØN LAÏI CUÛA BDS ÑT</t>
  </si>
  <si>
    <t>LYÙ DO TAÊNG</t>
  </si>
  <si>
    <t>- Cao oác 189 NTMK</t>
  </si>
  <si>
    <t>- Cao oác 193 DTH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</si>
</sst>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_(* #,##0.0_);_(* \(#,##0.0\);_(* &quot;-&quot;??_);_(@_)"/>
    <numFmt numFmtId="197" formatCode="_(* #,##0_);_(* \(#,##0\);_(* &quot;-&quot;??_);_(@_)"/>
    <numFmt numFmtId="198" formatCode="#,##0_);[Red]\(#,##0\);"/>
    <numFmt numFmtId="199" formatCode="00"/>
    <numFmt numFmtId="200" formatCode="0\1"/>
    <numFmt numFmtId="201" formatCode="#,##0.0"/>
    <numFmt numFmtId="202" formatCode="#,##0.000"/>
    <numFmt numFmtId="203" formatCode="#,##0.0000"/>
    <numFmt numFmtId="204" formatCode="#,##0_);\(#,##0\);"/>
    <numFmt numFmtId="205" formatCode="\ ###\ ###\ ###\ ###"/>
    <numFmt numFmtId="206" formatCode="\ ##\ ###\ ###.##"/>
    <numFmt numFmtId="207" formatCode="0.0%"/>
    <numFmt numFmtId="208" formatCode="_(* #,##0.0_);_(* \(#,##0.0\);_(* &quot;-&quot;?_);_(@_)"/>
    <numFmt numFmtId="209" formatCode="0.00_);\(0.00\)"/>
    <numFmt numFmtId="210" formatCode="0.00_);[Red]\(0.00\)"/>
    <numFmt numFmtId="211" formatCode="0.000_);\(0.000\)"/>
    <numFmt numFmtId="212" formatCode="0.0_);\(0.0\)"/>
    <numFmt numFmtId="213" formatCode="0_);\(0\)"/>
    <numFmt numFmtId="214" formatCode="\ ###\ ###\ ###\ ###\ ###"/>
  </numFmts>
  <fonts count="10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NI-Times"/>
      <family val="0"/>
    </font>
    <font>
      <b/>
      <sz val="10"/>
      <name val="VNI-Time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VNI-Times"/>
      <family val="0"/>
    </font>
    <font>
      <sz val="11"/>
      <name val="VNI-Times"/>
      <family val="0"/>
    </font>
    <font>
      <b/>
      <sz val="16"/>
      <name val="VNI-Times"/>
      <family val="0"/>
    </font>
    <font>
      <b/>
      <sz val="14"/>
      <name val="VNI-Times"/>
      <family val="0"/>
    </font>
    <font>
      <b/>
      <sz val="10.5"/>
      <name val="VNI-Times"/>
      <family val="0"/>
    </font>
    <font>
      <b/>
      <sz val="10.5"/>
      <name val="Arial"/>
      <family val="2"/>
    </font>
    <font>
      <sz val="10.5"/>
      <name val="VNI-Times"/>
      <family val="0"/>
    </font>
    <font>
      <sz val="10.5"/>
      <name val="Arial"/>
      <family val="2"/>
    </font>
    <font>
      <b/>
      <sz val="10.5"/>
      <color indexed="8"/>
      <name val="Arial"/>
      <family val="2"/>
    </font>
    <font>
      <sz val="10"/>
      <color indexed="14"/>
      <name val="VNI-Times"/>
      <family val="0"/>
    </font>
    <font>
      <sz val="10.5"/>
      <color indexed="10"/>
      <name val="Arial"/>
      <family val="2"/>
    </font>
    <font>
      <sz val="14"/>
      <name val="VNI-Slogan"/>
      <family val="0"/>
    </font>
    <font>
      <sz val="12"/>
      <name val="VNI-Times"/>
      <family val="0"/>
    </font>
    <font>
      <b/>
      <sz val="12"/>
      <name val="VNI-Times"/>
      <family val="0"/>
    </font>
    <font>
      <b/>
      <i/>
      <sz val="10.5"/>
      <color indexed="16"/>
      <name val="Arial"/>
      <family val="2"/>
    </font>
    <font>
      <b/>
      <sz val="11"/>
      <color indexed="8"/>
      <name val="VNI-Times"/>
      <family val="0"/>
    </font>
    <font>
      <b/>
      <sz val="18"/>
      <name val="VNI-Times"/>
      <family val="0"/>
    </font>
    <font>
      <b/>
      <sz val="8"/>
      <name val="VNI-Times"/>
      <family val="0"/>
    </font>
    <font>
      <b/>
      <sz val="12"/>
      <name val="VNI-Helve"/>
      <family val="0"/>
    </font>
    <font>
      <b/>
      <sz val="20"/>
      <name val="VNI-Helve"/>
      <family val="0"/>
    </font>
    <font>
      <sz val="14"/>
      <name val="VNI-Times"/>
      <family val="0"/>
    </font>
    <font>
      <i/>
      <sz val="12"/>
      <name val="VNI-Times"/>
      <family val="0"/>
    </font>
    <font>
      <b/>
      <i/>
      <sz val="12"/>
      <name val="VNI-Times"/>
      <family val="0"/>
    </font>
    <font>
      <sz val="12"/>
      <name val="VNI-Dur"/>
      <family val="0"/>
    </font>
    <font>
      <b/>
      <i/>
      <sz val="11"/>
      <name val="VNI-Times"/>
      <family val="0"/>
    </font>
    <font>
      <b/>
      <i/>
      <u val="single"/>
      <sz val="11"/>
      <name val="VNI-Times"/>
      <family val="0"/>
    </font>
    <font>
      <i/>
      <sz val="11"/>
      <name val="VNI-Times"/>
      <family val="0"/>
    </font>
    <font>
      <i/>
      <sz val="10"/>
      <name val="VNI-Times"/>
      <family val="0"/>
    </font>
    <font>
      <b/>
      <i/>
      <sz val="14"/>
      <name val="VNI-Times"/>
      <family val="0"/>
    </font>
    <font>
      <b/>
      <sz val="10"/>
      <color indexed="10"/>
      <name val="VNI-Times"/>
      <family val="0"/>
    </font>
    <font>
      <b/>
      <u val="single"/>
      <sz val="12"/>
      <name val="VNI-Times"/>
      <family val="0"/>
    </font>
    <font>
      <b/>
      <i/>
      <sz val="13"/>
      <name val="VNI-Times"/>
      <family val="0"/>
    </font>
    <font>
      <u val="single"/>
      <sz val="11"/>
      <name val="VNI-Times"/>
      <family val="0"/>
    </font>
    <font>
      <u val="single"/>
      <sz val="12"/>
      <name val="VNI-Times"/>
      <family val="0"/>
    </font>
    <font>
      <b/>
      <u val="single"/>
      <sz val="11"/>
      <name val="VNI-Times"/>
      <family val="0"/>
    </font>
    <font>
      <b/>
      <sz val="9"/>
      <name val="VNI-Times"/>
      <family val="0"/>
    </font>
    <font>
      <sz val="9"/>
      <name val="VNI-Times"/>
      <family val="0"/>
    </font>
    <font>
      <b/>
      <sz val="9"/>
      <name val="Arial"/>
      <family val="2"/>
    </font>
    <font>
      <b/>
      <sz val="22"/>
      <name val="VNI-Times"/>
      <family val="0"/>
    </font>
    <font>
      <sz val="10.5"/>
      <color indexed="8"/>
      <name val="VNI-Times"/>
      <family val="0"/>
    </font>
    <font>
      <b/>
      <i/>
      <u val="single"/>
      <sz val="12"/>
      <name val="VNI-Times"/>
      <family val="0"/>
    </font>
    <font>
      <sz val="9"/>
      <color indexed="10"/>
      <name val="VNI-Times"/>
      <family val="0"/>
    </font>
    <font>
      <sz val="11"/>
      <color indexed="10"/>
      <name val="VNI-Times"/>
      <family val="0"/>
    </font>
    <font>
      <u val="single"/>
      <sz val="10"/>
      <name val="Arial"/>
      <family val="2"/>
    </font>
    <font>
      <b/>
      <i/>
      <u val="single"/>
      <sz val="10"/>
      <name val="VNI-Times"/>
      <family val="0"/>
    </font>
    <font>
      <b/>
      <i/>
      <u val="single"/>
      <sz val="18"/>
      <name val="VNI-Times"/>
      <family val="0"/>
    </font>
    <font>
      <i/>
      <sz val="10"/>
      <color indexed="14"/>
      <name val="VNI-Times"/>
      <family val="0"/>
    </font>
    <font>
      <sz val="12"/>
      <color indexed="10"/>
      <name val="VNI-Times"/>
      <family val="0"/>
    </font>
    <font>
      <b/>
      <sz val="12"/>
      <color indexed="10"/>
      <name val="VNI-Times"/>
      <family val="0"/>
    </font>
    <font>
      <b/>
      <i/>
      <sz val="16"/>
      <name val="VNI-Times"/>
      <family val="0"/>
    </font>
    <font>
      <i/>
      <sz val="12"/>
      <color indexed="10"/>
      <name val="VNI-Times"/>
      <family val="0"/>
    </font>
    <font>
      <b/>
      <i/>
      <u val="singleAccounting"/>
      <sz val="11"/>
      <name val="VNI-Times"/>
      <family val="0"/>
    </font>
    <font>
      <i/>
      <sz val="10.5"/>
      <name val="Arial"/>
      <family val="2"/>
    </font>
    <font>
      <b/>
      <i/>
      <sz val="10.5"/>
      <name val="VNI-Times"/>
      <family val="0"/>
    </font>
    <font>
      <sz val="11"/>
      <name val="Arial"/>
      <family val="2"/>
    </font>
    <font>
      <i/>
      <sz val="10.5"/>
      <name val="VNI-Times"/>
      <family val="0"/>
    </font>
    <font>
      <i/>
      <sz val="9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.5"/>
      <color indexed="10"/>
      <name val="VNI-Times"/>
      <family val="0"/>
    </font>
    <font>
      <b/>
      <i/>
      <sz val="12"/>
      <color indexed="10"/>
      <name val="VNI-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.5"/>
      <color rgb="FFFF0000"/>
      <name val="VNI-Times"/>
      <family val="0"/>
    </font>
    <font>
      <b/>
      <i/>
      <sz val="12"/>
      <color rgb="FFFF0000"/>
      <name val="VNI-Time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0" xfId="0" applyFont="1" applyAlignment="1">
      <alignment/>
    </xf>
    <xf numFmtId="3" fontId="20" fillId="0" borderId="0" xfId="0" applyNumberFormat="1" applyFont="1" applyAlignment="1">
      <alignment/>
    </xf>
    <xf numFmtId="199" fontId="5" fillId="0" borderId="10" xfId="0" applyNumberFormat="1" applyFont="1" applyBorder="1" applyAlignment="1">
      <alignment horizontal="center"/>
    </xf>
    <xf numFmtId="197" fontId="5" fillId="0" borderId="10" xfId="42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199" fontId="5" fillId="0" borderId="11" xfId="0" applyNumberFormat="1" applyFont="1" applyBorder="1" applyAlignment="1">
      <alignment horizontal="center"/>
    </xf>
    <xf numFmtId="197" fontId="5" fillId="0" borderId="11" xfId="42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199" fontId="4" fillId="0" borderId="11" xfId="0" applyNumberFormat="1" applyFont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197" fontId="5" fillId="0" borderId="11" xfId="42" applyNumberFormat="1" applyFont="1" applyBorder="1" applyAlignment="1">
      <alignment horizontal="center"/>
    </xf>
    <xf numFmtId="197" fontId="4" fillId="0" borderId="11" xfId="42" applyNumberFormat="1" applyFont="1" applyBorder="1" applyAlignment="1">
      <alignment horizontal="center"/>
    </xf>
    <xf numFmtId="197" fontId="5" fillId="33" borderId="11" xfId="42" applyNumberFormat="1" applyFont="1" applyFill="1" applyBorder="1" applyAlignment="1">
      <alignment/>
    </xf>
    <xf numFmtId="0" fontId="5" fillId="0" borderId="12" xfId="0" applyFont="1" applyBorder="1" applyAlignment="1">
      <alignment horizontal="left"/>
    </xf>
    <xf numFmtId="199" fontId="5" fillId="0" borderId="15" xfId="0" applyNumberFormat="1" applyFont="1" applyBorder="1" applyAlignment="1">
      <alignment horizontal="center"/>
    </xf>
    <xf numFmtId="3" fontId="5" fillId="0" borderId="15" xfId="42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197" fontId="9" fillId="0" borderId="0" xfId="42" applyNumberFormat="1" applyFont="1" applyAlignment="1">
      <alignment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7" fontId="2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37" fontId="24" fillId="0" borderId="0" xfId="0" applyNumberFormat="1" applyFont="1" applyAlignment="1">
      <alignment horizontal="centerContinuous"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37" fontId="20" fillId="0" borderId="0" xfId="0" applyNumberFormat="1" applyFont="1" applyAlignment="1">
      <alignment horizontal="right"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37" fontId="20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right"/>
    </xf>
    <xf numFmtId="3" fontId="31" fillId="0" borderId="0" xfId="0" applyNumberFormat="1" applyFont="1" applyAlignment="1">
      <alignment/>
    </xf>
    <xf numFmtId="3" fontId="31" fillId="0" borderId="0" xfId="0" applyNumberFormat="1" applyFont="1" applyAlignment="1">
      <alignment horizontal="center"/>
    </xf>
    <xf numFmtId="3" fontId="31" fillId="0" borderId="0" xfId="0" applyNumberFormat="1" applyFont="1" applyAlignment="1">
      <alignment horizontal="right"/>
    </xf>
    <xf numFmtId="37" fontId="31" fillId="0" borderId="0" xfId="0" applyNumberFormat="1" applyFont="1" applyAlignment="1">
      <alignment/>
    </xf>
    <xf numFmtId="0" fontId="33" fillId="0" borderId="0" xfId="0" applyFont="1" applyAlignment="1">
      <alignment/>
    </xf>
    <xf numFmtId="0" fontId="30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11" xfId="42" applyNumberFormat="1" applyFont="1" applyBorder="1" applyAlignment="1">
      <alignment/>
    </xf>
    <xf numFmtId="0" fontId="34" fillId="0" borderId="0" xfId="0" applyFont="1" applyAlignment="1">
      <alignment/>
    </xf>
    <xf numFmtId="0" fontId="35" fillId="0" borderId="12" xfId="0" applyFont="1" applyBorder="1" applyAlignment="1">
      <alignment/>
    </xf>
    <xf numFmtId="199" fontId="5" fillId="0" borderId="16" xfId="0" applyNumberFormat="1" applyFont="1" applyBorder="1" applyAlignment="1">
      <alignment horizontal="center"/>
    </xf>
    <xf numFmtId="3" fontId="5" fillId="0" borderId="16" xfId="42" applyNumberFormat="1" applyFont="1" applyBorder="1" applyAlignment="1">
      <alignment/>
    </xf>
    <xf numFmtId="0" fontId="20" fillId="0" borderId="0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97" fontId="20" fillId="0" borderId="0" xfId="42" applyNumberFormat="1" applyFont="1" applyBorder="1" applyAlignment="1">
      <alignment/>
    </xf>
    <xf numFmtId="197" fontId="23" fillId="0" borderId="17" xfId="42" applyNumberFormat="1" applyFont="1" applyFill="1" applyBorder="1" applyAlignment="1">
      <alignment horizontal="center"/>
    </xf>
    <xf numFmtId="197" fontId="35" fillId="0" borderId="11" xfId="42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Fill="1" applyAlignment="1">
      <alignment/>
    </xf>
    <xf numFmtId="197" fontId="35" fillId="0" borderId="11" xfId="42" applyNumberFormat="1" applyFont="1" applyFill="1" applyBorder="1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20" fillId="0" borderId="0" xfId="0" applyFont="1" applyBorder="1" applyAlignment="1" quotePrefix="1">
      <alignment/>
    </xf>
    <xf numFmtId="197" fontId="20" fillId="0" borderId="0" xfId="42" applyNumberFormat="1" applyFont="1" applyBorder="1" applyAlignment="1">
      <alignment/>
    </xf>
    <xf numFmtId="0" fontId="29" fillId="0" borderId="0" xfId="0" applyFont="1" applyBorder="1" applyAlignment="1" quotePrefix="1">
      <alignment/>
    </xf>
    <xf numFmtId="0" fontId="29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1" fontId="20" fillId="0" borderId="0" xfId="0" applyNumberFormat="1" applyFont="1" applyFill="1" applyBorder="1" applyAlignment="1">
      <alignment/>
    </xf>
    <xf numFmtId="3" fontId="30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97" fontId="9" fillId="0" borderId="0" xfId="0" applyNumberFormat="1" applyFont="1" applyAlignment="1">
      <alignment/>
    </xf>
    <xf numFmtId="197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97" fontId="9" fillId="0" borderId="0" xfId="0" applyNumberFormat="1" applyFont="1" applyBorder="1" applyAlignment="1">
      <alignment horizontal="center"/>
    </xf>
    <xf numFmtId="197" fontId="8" fillId="0" borderId="0" xfId="0" applyNumberFormat="1" applyFont="1" applyBorder="1" applyAlignment="1">
      <alignment/>
    </xf>
    <xf numFmtId="0" fontId="9" fillId="0" borderId="0" xfId="0" applyFont="1" applyBorder="1" applyAlignment="1" quotePrefix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197" fontId="9" fillId="0" borderId="0" xfId="42" applyNumberFormat="1" applyFont="1" applyAlignment="1">
      <alignment horizontal="center"/>
    </xf>
    <xf numFmtId="0" fontId="9" fillId="0" borderId="0" xfId="0" applyFont="1" applyFill="1" applyAlignment="1">
      <alignment/>
    </xf>
    <xf numFmtId="197" fontId="32" fillId="0" borderId="0" xfId="42" applyNumberFormat="1" applyFont="1" applyFill="1" applyAlignment="1">
      <alignment/>
    </xf>
    <xf numFmtId="197" fontId="9" fillId="0" borderId="0" xfId="42" applyNumberFormat="1" applyFont="1" applyAlignment="1">
      <alignment/>
    </xf>
    <xf numFmtId="0" fontId="43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197" fontId="44" fillId="0" borderId="11" xfId="0" applyNumberFormat="1" applyFont="1" applyBorder="1" applyAlignment="1">
      <alignment/>
    </xf>
    <xf numFmtId="0" fontId="44" fillId="0" borderId="10" xfId="0" applyFont="1" applyBorder="1" applyAlignment="1">
      <alignment/>
    </xf>
    <xf numFmtId="197" fontId="44" fillId="0" borderId="10" xfId="42" applyNumberFormat="1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/>
    </xf>
    <xf numFmtId="197" fontId="44" fillId="0" borderId="11" xfId="42" applyNumberFormat="1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 quotePrefix="1">
      <alignment/>
    </xf>
    <xf numFmtId="0" fontId="44" fillId="0" borderId="20" xfId="0" applyFont="1" applyBorder="1" applyAlignment="1">
      <alignment/>
    </xf>
    <xf numFmtId="197" fontId="44" fillId="0" borderId="16" xfId="42" applyNumberFormat="1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197" fontId="44" fillId="0" borderId="15" xfId="0" applyNumberFormat="1" applyFont="1" applyBorder="1" applyAlignment="1">
      <alignment/>
    </xf>
    <xf numFmtId="49" fontId="9" fillId="0" borderId="0" xfId="0" applyNumberFormat="1" applyFont="1" applyBorder="1" applyAlignment="1" quotePrefix="1">
      <alignment/>
    </xf>
    <xf numFmtId="49" fontId="9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/>
    </xf>
    <xf numFmtId="49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right"/>
    </xf>
    <xf numFmtId="197" fontId="14" fillId="0" borderId="23" xfId="42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3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8" fillId="0" borderId="0" xfId="0" applyFont="1" applyBorder="1" applyAlignment="1">
      <alignment horizontal="right"/>
    </xf>
    <xf numFmtId="41" fontId="29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40" fillId="0" borderId="0" xfId="0" applyFont="1" applyBorder="1" applyAlignment="1" quotePrefix="1">
      <alignment/>
    </xf>
    <xf numFmtId="197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/>
    </xf>
    <xf numFmtId="197" fontId="42" fillId="0" borderId="0" xfId="0" applyNumberFormat="1" applyFont="1" applyBorder="1" applyAlignment="1">
      <alignment horizontal="center"/>
    </xf>
    <xf numFmtId="41" fontId="20" fillId="0" borderId="0" xfId="0" applyNumberFormat="1" applyFont="1" applyBorder="1" applyAlignment="1">
      <alignment/>
    </xf>
    <xf numFmtId="0" fontId="49" fillId="0" borderId="20" xfId="0" applyFont="1" applyBorder="1" applyAlignment="1">
      <alignment/>
    </xf>
    <xf numFmtId="197" fontId="49" fillId="0" borderId="16" xfId="42" applyNumberFormat="1" applyFont="1" applyBorder="1" applyAlignment="1">
      <alignment/>
    </xf>
    <xf numFmtId="0" fontId="49" fillId="0" borderId="16" xfId="0" applyFont="1" applyBorder="1" applyAlignment="1">
      <alignment/>
    </xf>
    <xf numFmtId="197" fontId="49" fillId="0" borderId="11" xfId="42" applyNumberFormat="1" applyFont="1" applyBorder="1" applyAlignment="1">
      <alignment/>
    </xf>
    <xf numFmtId="0" fontId="5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3" fontId="20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197" fontId="33" fillId="0" borderId="0" xfId="42" applyNumberFormat="1" applyFont="1" applyAlignment="1">
      <alignment horizontal="center"/>
    </xf>
    <xf numFmtId="0" fontId="33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3" fontId="33" fillId="0" borderId="0" xfId="0" applyNumberFormat="1" applyFont="1" applyBorder="1" applyAlignment="1">
      <alignment horizontal="right" vertical="center"/>
    </xf>
    <xf numFmtId="197" fontId="33" fillId="0" borderId="0" xfId="42" applyNumberFormat="1" applyFont="1" applyAlignment="1">
      <alignment horizontal="center" vertical="center"/>
    </xf>
    <xf numFmtId="0" fontId="32" fillId="0" borderId="0" xfId="0" applyFont="1" applyAlignment="1">
      <alignment horizontal="left" wrapText="1"/>
    </xf>
    <xf numFmtId="0" fontId="9" fillId="0" borderId="0" xfId="0" applyFont="1" applyAlignment="1" quotePrefix="1">
      <alignment/>
    </xf>
    <xf numFmtId="0" fontId="33" fillId="0" borderId="0" xfId="0" applyFont="1" applyAlignment="1">
      <alignment vertical="center"/>
    </xf>
    <xf numFmtId="197" fontId="8" fillId="0" borderId="0" xfId="42" applyNumberFormat="1" applyFont="1" applyAlignment="1">
      <alignment horizontal="center"/>
    </xf>
    <xf numFmtId="0" fontId="33" fillId="0" borderId="0" xfId="0" applyFont="1" applyFill="1" applyAlignment="1">
      <alignment/>
    </xf>
    <xf numFmtId="0" fontId="40" fillId="0" borderId="0" xfId="0" applyFont="1" applyFill="1" applyAlignment="1">
      <alignment/>
    </xf>
    <xf numFmtId="197" fontId="9" fillId="0" borderId="0" xfId="42" applyNumberFormat="1" applyFont="1" applyFill="1" applyAlignment="1">
      <alignment horizontal="center"/>
    </xf>
    <xf numFmtId="0" fontId="34" fillId="0" borderId="0" xfId="0" applyFont="1" applyFill="1" applyAlignment="1">
      <alignment/>
    </xf>
    <xf numFmtId="197" fontId="8" fillId="0" borderId="0" xfId="42" applyNumberFormat="1" applyFont="1" applyFill="1" applyAlignment="1">
      <alignment horizontal="center"/>
    </xf>
    <xf numFmtId="197" fontId="8" fillId="0" borderId="0" xfId="42" applyNumberFormat="1" applyFont="1" applyFill="1" applyAlignment="1">
      <alignment/>
    </xf>
    <xf numFmtId="197" fontId="9" fillId="0" borderId="0" xfId="42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8" fillId="0" borderId="24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" fillId="0" borderId="0" xfId="0" applyFont="1" applyFill="1" applyAlignment="1">
      <alignment/>
    </xf>
    <xf numFmtId="197" fontId="4" fillId="0" borderId="0" xfId="42" applyNumberFormat="1" applyFont="1" applyFill="1" applyAlignment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197" fontId="0" fillId="0" borderId="0" xfId="42" applyNumberFormat="1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97" fontId="5" fillId="0" borderId="0" xfId="0" applyNumberFormat="1" applyFont="1" applyFill="1" applyBorder="1" applyAlignment="1">
      <alignment horizontal="center"/>
    </xf>
    <xf numFmtId="197" fontId="5" fillId="0" borderId="3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97" fontId="1" fillId="0" borderId="0" xfId="42" applyNumberFormat="1" applyFont="1" applyFill="1" applyAlignment="1">
      <alignment/>
    </xf>
    <xf numFmtId="197" fontId="13" fillId="0" borderId="0" xfId="42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19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0" fillId="0" borderId="0" xfId="0" applyNumberFormat="1" applyFill="1" applyAlignment="1">
      <alignment/>
    </xf>
    <xf numFmtId="197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197" fontId="1" fillId="0" borderId="0" xfId="0" applyNumberFormat="1" applyFont="1" applyFill="1" applyBorder="1" applyAlignment="1">
      <alignment/>
    </xf>
    <xf numFmtId="197" fontId="37" fillId="0" borderId="0" xfId="0" applyNumberFormat="1" applyFont="1" applyFill="1" applyBorder="1" applyAlignment="1">
      <alignment horizontal="center"/>
    </xf>
    <xf numFmtId="197" fontId="13" fillId="0" borderId="0" xfId="42" applyNumberFormat="1" applyFont="1" applyFill="1" applyBorder="1" applyAlignment="1">
      <alignment/>
    </xf>
    <xf numFmtId="197" fontId="15" fillId="0" borderId="0" xfId="42" applyNumberFormat="1" applyFont="1" applyFill="1" applyBorder="1" applyAlignment="1">
      <alignment/>
    </xf>
    <xf numFmtId="197" fontId="1" fillId="0" borderId="0" xfId="0" applyNumberFormat="1" applyFont="1" applyFill="1" applyBorder="1" applyAlignment="1">
      <alignment/>
    </xf>
    <xf numFmtId="0" fontId="14" fillId="0" borderId="34" xfId="0" applyFont="1" applyFill="1" applyBorder="1" applyAlignment="1">
      <alignment horizontal="center" vertical="top"/>
    </xf>
    <xf numFmtId="0" fontId="14" fillId="0" borderId="35" xfId="0" applyFont="1" applyFill="1" applyBorder="1" applyAlignment="1">
      <alignment vertical="top"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14" fillId="0" borderId="26" xfId="0" applyFont="1" applyFill="1" applyBorder="1" applyAlignment="1">
      <alignment horizontal="center" vertical="top"/>
    </xf>
    <xf numFmtId="197" fontId="14" fillId="0" borderId="26" xfId="42" applyNumberFormat="1" applyFont="1" applyFill="1" applyBorder="1" applyAlignment="1">
      <alignment/>
    </xf>
    <xf numFmtId="197" fontId="4" fillId="0" borderId="27" xfId="0" applyNumberFormat="1" applyFont="1" applyFill="1" applyBorder="1" applyAlignment="1">
      <alignment/>
    </xf>
    <xf numFmtId="0" fontId="8" fillId="0" borderId="37" xfId="0" applyFont="1" applyFill="1" applyBorder="1" applyAlignment="1">
      <alignment horizontal="center" vertical="center" wrapText="1"/>
    </xf>
    <xf numFmtId="197" fontId="12" fillId="0" borderId="37" xfId="42" applyNumberFormat="1" applyFont="1" applyFill="1" applyBorder="1" applyAlignment="1">
      <alignment horizontal="center" vertical="center" wrapText="1"/>
    </xf>
    <xf numFmtId="197" fontId="12" fillId="0" borderId="38" xfId="42" applyNumberFormat="1" applyFont="1" applyFill="1" applyBorder="1" applyAlignment="1">
      <alignment horizontal="center" vertical="center" wrapText="1"/>
    </xf>
    <xf numFmtId="197" fontId="22" fillId="0" borderId="0" xfId="42" applyNumberFormat="1" applyFont="1" applyFill="1" applyBorder="1" applyAlignment="1">
      <alignment horizontal="center" vertical="center" wrapText="1"/>
    </xf>
    <xf numFmtId="197" fontId="13" fillId="0" borderId="0" xfId="42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197" fontId="13" fillId="0" borderId="39" xfId="42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top"/>
    </xf>
    <xf numFmtId="0" fontId="8" fillId="0" borderId="40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197" fontId="12" fillId="0" borderId="24" xfId="42" applyNumberFormat="1" applyFont="1" applyFill="1" applyBorder="1" applyAlignment="1">
      <alignment/>
    </xf>
    <xf numFmtId="197" fontId="12" fillId="0" borderId="40" xfId="42" applyNumberFormat="1" applyFont="1" applyFill="1" applyBorder="1" applyAlignment="1">
      <alignment/>
    </xf>
    <xf numFmtId="197" fontId="16" fillId="0" borderId="0" xfId="42" applyNumberFormat="1" applyFont="1" applyFill="1" applyBorder="1" applyAlignment="1">
      <alignment/>
    </xf>
    <xf numFmtId="0" fontId="8" fillId="0" borderId="43" xfId="0" applyFont="1" applyFill="1" applyBorder="1" applyAlignment="1">
      <alignment horizontal="center" vertical="center"/>
    </xf>
    <xf numFmtId="197" fontId="12" fillId="0" borderId="43" xfId="42" applyNumberFormat="1" applyFont="1" applyFill="1" applyBorder="1" applyAlignment="1">
      <alignment horizontal="center" vertical="center"/>
    </xf>
    <xf numFmtId="197" fontId="12" fillId="0" borderId="44" xfId="42" applyNumberFormat="1" applyFont="1" applyFill="1" applyBorder="1" applyAlignment="1">
      <alignment horizontal="center" vertical="center"/>
    </xf>
    <xf numFmtId="197" fontId="13" fillId="0" borderId="0" xfId="4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97" fontId="1" fillId="0" borderId="0" xfId="42" applyNumberFormat="1" applyFont="1" applyFill="1" applyBorder="1" applyAlignment="1">
      <alignment horizontal="center" vertical="center"/>
    </xf>
    <xf numFmtId="197" fontId="4" fillId="0" borderId="0" xfId="42" applyNumberFormat="1" applyFont="1" applyFill="1" applyBorder="1" applyAlignment="1">
      <alignment horizontal="centerContinuous"/>
    </xf>
    <xf numFmtId="197" fontId="4" fillId="0" borderId="0" xfId="42" applyNumberFormat="1" applyFont="1" applyFill="1" applyBorder="1" applyAlignment="1">
      <alignment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Continuous"/>
    </xf>
    <xf numFmtId="0" fontId="5" fillId="0" borderId="3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/>
    </xf>
    <xf numFmtId="197" fontId="0" fillId="0" borderId="0" xfId="42" applyNumberFormat="1" applyFont="1" applyFill="1" applyBorder="1" applyAlignment="1">
      <alignment/>
    </xf>
    <xf numFmtId="197" fontId="15" fillId="0" borderId="0" xfId="42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43" fontId="18" fillId="0" borderId="0" xfId="42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17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4" fillId="0" borderId="26" xfId="0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97" fontId="5" fillId="0" borderId="15" xfId="42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 quotePrefix="1">
      <alignment horizontal="center"/>
    </xf>
    <xf numFmtId="0" fontId="44" fillId="0" borderId="49" xfId="0" applyFont="1" applyBorder="1" applyAlignment="1">
      <alignment/>
    </xf>
    <xf numFmtId="0" fontId="44" fillId="0" borderId="50" xfId="0" applyFont="1" applyBorder="1" applyAlignment="1">
      <alignment/>
    </xf>
    <xf numFmtId="197" fontId="44" fillId="0" borderId="50" xfId="42" applyNumberFormat="1" applyFont="1" applyBorder="1" applyAlignment="1">
      <alignment/>
    </xf>
    <xf numFmtId="3" fontId="38" fillId="0" borderId="0" xfId="0" applyNumberFormat="1" applyFont="1" applyBorder="1" applyAlignment="1">
      <alignment horizontal="right"/>
    </xf>
    <xf numFmtId="37" fontId="38" fillId="0" borderId="0" xfId="0" applyNumberFormat="1" applyFont="1" applyBorder="1" applyAlignment="1">
      <alignment vertical="center"/>
    </xf>
    <xf numFmtId="0" fontId="12" fillId="0" borderId="51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97" fontId="12" fillId="0" borderId="12" xfId="42" applyNumberFormat="1" applyFont="1" applyFill="1" applyBorder="1" applyAlignment="1">
      <alignment/>
    </xf>
    <xf numFmtId="197" fontId="12" fillId="0" borderId="52" xfId="42" applyNumberFormat="1" applyFont="1" applyFill="1" applyBorder="1" applyAlignment="1">
      <alignment/>
    </xf>
    <xf numFmtId="0" fontId="14" fillId="0" borderId="51" xfId="0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97" fontId="14" fillId="0" borderId="12" xfId="42" applyNumberFormat="1" applyFont="1" applyFill="1" applyBorder="1" applyAlignment="1">
      <alignment/>
    </xf>
    <xf numFmtId="197" fontId="4" fillId="0" borderId="52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4" fillId="0" borderId="51" xfId="0" applyFont="1" applyFill="1" applyBorder="1" applyAlignment="1">
      <alignment horizontal="center"/>
    </xf>
    <xf numFmtId="43" fontId="4" fillId="0" borderId="52" xfId="42" applyFont="1" applyFill="1" applyBorder="1" applyAlignment="1">
      <alignment/>
    </xf>
    <xf numFmtId="197" fontId="14" fillId="0" borderId="11" xfId="42" applyNumberFormat="1" applyFont="1" applyFill="1" applyBorder="1" applyAlignment="1">
      <alignment/>
    </xf>
    <xf numFmtId="197" fontId="4" fillId="0" borderId="52" xfId="42" applyNumberFormat="1" applyFont="1" applyFill="1" applyBorder="1" applyAlignment="1">
      <alignment/>
    </xf>
    <xf numFmtId="197" fontId="12" fillId="0" borderId="11" xfId="42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5" fillId="0" borderId="51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97" fontId="5" fillId="0" borderId="11" xfId="0" applyNumberFormat="1" applyFont="1" applyFill="1" applyBorder="1" applyAlignment="1">
      <alignment/>
    </xf>
    <xf numFmtId="197" fontId="5" fillId="0" borderId="52" xfId="0" applyNumberFormat="1" applyFont="1" applyFill="1" applyBorder="1" applyAlignment="1">
      <alignment/>
    </xf>
    <xf numFmtId="197" fontId="4" fillId="0" borderId="11" xfId="0" applyNumberFormat="1" applyFont="1" applyFill="1" applyBorder="1" applyAlignment="1">
      <alignment/>
    </xf>
    <xf numFmtId="197" fontId="4" fillId="0" borderId="12" xfId="0" applyNumberFormat="1" applyFont="1" applyFill="1" applyBorder="1" applyAlignment="1">
      <alignment/>
    </xf>
    <xf numFmtId="197" fontId="14" fillId="0" borderId="52" xfId="42" applyNumberFormat="1" applyFont="1" applyFill="1" applyBorder="1" applyAlignment="1">
      <alignment/>
    </xf>
    <xf numFmtId="197" fontId="47" fillId="0" borderId="11" xfId="42" applyNumberFormat="1" applyFont="1" applyFill="1" applyBorder="1" applyAlignment="1">
      <alignment/>
    </xf>
    <xf numFmtId="41" fontId="4" fillId="0" borderId="52" xfId="0" applyNumberFormat="1" applyFont="1" applyFill="1" applyBorder="1" applyAlignment="1">
      <alignment/>
    </xf>
    <xf numFmtId="0" fontId="4" fillId="0" borderId="14" xfId="0" applyFont="1" applyFill="1" applyBorder="1" applyAlignment="1" applyProtection="1">
      <alignment/>
      <protection locked="0"/>
    </xf>
    <xf numFmtId="0" fontId="14" fillId="0" borderId="11" xfId="0" applyFont="1" applyFill="1" applyBorder="1" applyAlignment="1">
      <alignment horizontal="center"/>
    </xf>
    <xf numFmtId="0" fontId="4" fillId="0" borderId="51" xfId="0" applyFont="1" applyFill="1" applyBorder="1" applyAlignment="1" quotePrefix="1">
      <alignment horizontal="center"/>
    </xf>
    <xf numFmtId="197" fontId="14" fillId="0" borderId="11" xfId="0" applyNumberFormat="1" applyFont="1" applyFill="1" applyBorder="1" applyAlignment="1">
      <alignment/>
    </xf>
    <xf numFmtId="41" fontId="4" fillId="0" borderId="52" xfId="0" applyNumberFormat="1" applyFont="1" applyFill="1" applyBorder="1" applyAlignment="1">
      <alignment horizontal="right"/>
    </xf>
    <xf numFmtId="197" fontId="4" fillId="0" borderId="52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97" fontId="0" fillId="0" borderId="11" xfId="42" applyNumberFormat="1" applyFont="1" applyFill="1" applyBorder="1" applyAlignment="1">
      <alignment/>
    </xf>
    <xf numFmtId="0" fontId="17" fillId="0" borderId="13" xfId="0" applyFont="1" applyFill="1" applyBorder="1" applyAlignment="1">
      <alignment horizontal="center"/>
    </xf>
    <xf numFmtId="197" fontId="15" fillId="0" borderId="11" xfId="42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54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41" fontId="15" fillId="0" borderId="11" xfId="0" applyNumberFormat="1" applyFont="1" applyFill="1" applyBorder="1" applyAlignment="1">
      <alignment/>
    </xf>
    <xf numFmtId="0" fontId="9" fillId="0" borderId="13" xfId="0" applyFont="1" applyBorder="1" applyAlignment="1">
      <alignment/>
    </xf>
    <xf numFmtId="197" fontId="50" fillId="0" borderId="0" xfId="42" applyNumberFormat="1" applyFont="1" applyFill="1" applyAlignment="1">
      <alignment horizontal="center"/>
    </xf>
    <xf numFmtId="43" fontId="18" fillId="0" borderId="11" xfId="42" applyFont="1" applyFill="1" applyBorder="1" applyAlignment="1">
      <alignment horizontal="right"/>
    </xf>
    <xf numFmtId="197" fontId="45" fillId="0" borderId="39" xfId="42" applyNumberFormat="1" applyFont="1" applyFill="1" applyBorder="1" applyAlignment="1">
      <alignment horizontal="center" vertical="center" wrapText="1"/>
    </xf>
    <xf numFmtId="41" fontId="21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3" fontId="56" fillId="0" borderId="0" xfId="0" applyNumberFormat="1" applyFont="1" applyFill="1" applyBorder="1" applyAlignment="1">
      <alignment/>
    </xf>
    <xf numFmtId="197" fontId="9" fillId="0" borderId="0" xfId="42" applyNumberFormat="1" applyFont="1" applyFill="1" applyAlignment="1">
      <alignment/>
    </xf>
    <xf numFmtId="0" fontId="58" fillId="0" borderId="0" xfId="0" applyFont="1" applyBorder="1" applyAlignment="1">
      <alignment/>
    </xf>
    <xf numFmtId="3" fontId="55" fillId="0" borderId="0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37" fontId="38" fillId="0" borderId="53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21" fillId="0" borderId="53" xfId="0" applyNumberFormat="1" applyFont="1" applyFill="1" applyBorder="1" applyAlignment="1">
      <alignment/>
    </xf>
    <xf numFmtId="197" fontId="8" fillId="0" borderId="53" xfId="0" applyNumberFormat="1" applyFont="1" applyBorder="1" applyAlignment="1">
      <alignment horizontal="center"/>
    </xf>
    <xf numFmtId="197" fontId="8" fillId="0" borderId="53" xfId="42" applyNumberFormat="1" applyFont="1" applyFill="1" applyBorder="1" applyAlignment="1">
      <alignment/>
    </xf>
    <xf numFmtId="197" fontId="8" fillId="0" borderId="53" xfId="42" applyNumberFormat="1" applyFont="1" applyBorder="1" applyAlignment="1">
      <alignment horizontal="center"/>
    </xf>
    <xf numFmtId="197" fontId="59" fillId="0" borderId="0" xfId="42" applyNumberFormat="1" applyFont="1" applyAlignment="1">
      <alignment horizontal="center" vertical="center"/>
    </xf>
    <xf numFmtId="197" fontId="8" fillId="0" borderId="53" xfId="42" applyNumberFormat="1" applyFont="1" applyBorder="1" applyAlignment="1">
      <alignment horizontal="right"/>
    </xf>
    <xf numFmtId="197" fontId="8" fillId="0" borderId="53" xfId="0" applyNumberFormat="1" applyFont="1" applyBorder="1" applyAlignment="1">
      <alignment/>
    </xf>
    <xf numFmtId="49" fontId="29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8" fillId="0" borderId="53" xfId="0" applyNumberFormat="1" applyFont="1" applyFill="1" applyBorder="1" applyAlignment="1">
      <alignment/>
    </xf>
    <xf numFmtId="49" fontId="20" fillId="0" borderId="0" xfId="0" applyNumberFormat="1" applyFont="1" applyBorder="1" applyAlignment="1">
      <alignment/>
    </xf>
    <xf numFmtId="197" fontId="4" fillId="0" borderId="54" xfId="0" applyNumberFormat="1" applyFont="1" applyFill="1" applyBorder="1" applyAlignment="1">
      <alignment/>
    </xf>
    <xf numFmtId="197" fontId="59" fillId="0" borderId="0" xfId="0" applyNumberFormat="1" applyFont="1" applyBorder="1" applyAlignment="1">
      <alignment horizontal="center"/>
    </xf>
    <xf numFmtId="3" fontId="15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3" fontId="60" fillId="0" borderId="11" xfId="42" applyFont="1" applyFill="1" applyBorder="1" applyAlignment="1">
      <alignment horizontal="right"/>
    </xf>
    <xf numFmtId="0" fontId="8" fillId="0" borderId="30" xfId="0" applyFont="1" applyBorder="1" applyAlignment="1">
      <alignment horizontal="centerContinuous"/>
    </xf>
    <xf numFmtId="0" fontId="8" fillId="0" borderId="3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26" xfId="0" applyFont="1" applyBorder="1" applyAlignment="1">
      <alignment horizontal="centerContinuous"/>
    </xf>
    <xf numFmtId="0" fontId="8" fillId="0" borderId="26" xfId="0" applyFont="1" applyBorder="1" applyAlignment="1">
      <alignment horizontal="center" wrapText="1"/>
    </xf>
    <xf numFmtId="37" fontId="8" fillId="0" borderId="17" xfId="0" applyNumberFormat="1" applyFont="1" applyBorder="1" applyAlignment="1">
      <alignment horizontal="centerContinuous" wrapText="1"/>
    </xf>
    <xf numFmtId="0" fontId="12" fillId="0" borderId="30" xfId="0" applyFont="1" applyBorder="1" applyAlignment="1">
      <alignment horizontal="left"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 horizontal="right"/>
    </xf>
    <xf numFmtId="37" fontId="12" fillId="0" borderId="30" xfId="0" applyNumberFormat="1" applyFont="1" applyBorder="1" applyAlignment="1">
      <alignment horizontal="right"/>
    </xf>
    <xf numFmtId="3" fontId="14" fillId="0" borderId="26" xfId="0" applyNumberFormat="1" applyFont="1" applyBorder="1" applyAlignment="1">
      <alignment/>
    </xf>
    <xf numFmtId="49" fontId="14" fillId="0" borderId="26" xfId="0" applyNumberFormat="1" applyFont="1" applyBorder="1" applyAlignment="1">
      <alignment horizontal="center"/>
    </xf>
    <xf numFmtId="3" fontId="14" fillId="0" borderId="26" xfId="0" applyNumberFormat="1" applyFont="1" applyBorder="1" applyAlignment="1">
      <alignment horizontal="right"/>
    </xf>
    <xf numFmtId="37" fontId="14" fillId="0" borderId="26" xfId="0" applyNumberFormat="1" applyFont="1" applyBorder="1" applyAlignment="1">
      <alignment horizontal="right"/>
    </xf>
    <xf numFmtId="3" fontId="6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37" fontId="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97" fontId="102" fillId="0" borderId="0" xfId="0" applyNumberFormat="1" applyFont="1" applyFill="1" applyBorder="1" applyAlignment="1">
      <alignment/>
    </xf>
    <xf numFmtId="197" fontId="103" fillId="0" borderId="0" xfId="0" applyNumberFormat="1" applyFont="1" applyFill="1" applyBorder="1" applyAlignment="1">
      <alignment/>
    </xf>
    <xf numFmtId="0" fontId="33" fillId="0" borderId="0" xfId="0" applyFont="1" applyBorder="1" applyAlignment="1">
      <alignment/>
    </xf>
    <xf numFmtId="3" fontId="61" fillId="0" borderId="11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right"/>
    </xf>
    <xf numFmtId="37" fontId="12" fillId="0" borderId="11" xfId="0" applyNumberFormat="1" applyFont="1" applyBorder="1" applyAlignment="1">
      <alignment horizontal="right"/>
    </xf>
    <xf numFmtId="49" fontId="14" fillId="0" borderId="11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right"/>
    </xf>
    <xf numFmtId="37" fontId="14" fillId="0" borderId="11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/>
    </xf>
    <xf numFmtId="3" fontId="61" fillId="0" borderId="11" xfId="0" applyNumberFormat="1" applyFont="1" applyBorder="1" applyAlignment="1">
      <alignment wrapText="1"/>
    </xf>
    <xf numFmtId="3" fontId="14" fillId="0" borderId="11" xfId="0" applyNumberFormat="1" applyFont="1" applyBorder="1" applyAlignment="1">
      <alignment wrapText="1"/>
    </xf>
    <xf numFmtId="37" fontId="104" fillId="0" borderId="11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centerContinuous"/>
    </xf>
    <xf numFmtId="3" fontId="12" fillId="0" borderId="11" xfId="0" applyNumberFormat="1" applyFont="1" applyBorder="1" applyAlignment="1">
      <alignment horizontal="left"/>
    </xf>
    <xf numFmtId="3" fontId="14" fillId="0" borderId="11" xfId="0" applyNumberFormat="1" applyFont="1" applyBorder="1" applyAlignment="1">
      <alignment horizontal="left" wrapText="1"/>
    </xf>
    <xf numFmtId="49" fontId="14" fillId="0" borderId="11" xfId="0" applyNumberFormat="1" applyFont="1" applyBorder="1" applyAlignment="1">
      <alignment horizontal="center" wrapText="1"/>
    </xf>
    <xf numFmtId="3" fontId="14" fillId="0" borderId="11" xfId="0" applyNumberFormat="1" applyFont="1" applyBorder="1" applyAlignment="1">
      <alignment horizontal="left"/>
    </xf>
    <xf numFmtId="3" fontId="12" fillId="0" borderId="11" xfId="0" applyNumberFormat="1" applyFont="1" applyBorder="1" applyAlignment="1">
      <alignment/>
    </xf>
    <xf numFmtId="3" fontId="63" fillId="0" borderId="11" xfId="0" applyNumberFormat="1" applyFont="1" applyBorder="1" applyAlignment="1">
      <alignment/>
    </xf>
    <xf numFmtId="49" fontId="63" fillId="0" borderId="11" xfId="0" applyNumberFormat="1" applyFont="1" applyBorder="1" applyAlignment="1">
      <alignment horizontal="center"/>
    </xf>
    <xf numFmtId="37" fontId="63" fillId="0" borderId="11" xfId="0" applyNumberFormat="1" applyFont="1" applyBorder="1" applyAlignment="1">
      <alignment horizontal="right"/>
    </xf>
    <xf numFmtId="197" fontId="30" fillId="0" borderId="0" xfId="42" applyNumberFormat="1" applyFont="1" applyAlignment="1">
      <alignment/>
    </xf>
    <xf numFmtId="0" fontId="5" fillId="0" borderId="3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10" xfId="0" applyFont="1" applyBorder="1" applyAlignment="1">
      <alignment/>
    </xf>
    <xf numFmtId="197" fontId="8" fillId="0" borderId="0" xfId="42" applyNumberFormat="1" applyFont="1" applyAlignment="1">
      <alignment/>
    </xf>
    <xf numFmtId="197" fontId="44" fillId="0" borderId="0" xfId="42" applyNumberFormat="1" applyFont="1" applyAlignment="1">
      <alignment/>
    </xf>
    <xf numFmtId="0" fontId="44" fillId="0" borderId="0" xfId="0" applyFont="1" applyAlignment="1">
      <alignment/>
    </xf>
    <xf numFmtId="0" fontId="64" fillId="0" borderId="11" xfId="0" applyFont="1" applyBorder="1" applyAlignment="1" quotePrefix="1">
      <alignment/>
    </xf>
    <xf numFmtId="197" fontId="64" fillId="0" borderId="11" xfId="42" applyNumberFormat="1" applyFont="1" applyBorder="1" applyAlignment="1">
      <alignment/>
    </xf>
    <xf numFmtId="197" fontId="64" fillId="0" borderId="0" xfId="42" applyNumberFormat="1" applyFont="1" applyAlignment="1">
      <alignment/>
    </xf>
    <xf numFmtId="0" fontId="64" fillId="0" borderId="0" xfId="0" applyFont="1" applyAlignment="1">
      <alignment/>
    </xf>
    <xf numFmtId="0" fontId="64" fillId="0" borderId="16" xfId="0" applyFont="1" applyBorder="1" applyAlignment="1" quotePrefix="1">
      <alignment/>
    </xf>
    <xf numFmtId="197" fontId="64" fillId="0" borderId="14" xfId="42" applyNumberFormat="1" applyFont="1" applyBorder="1" applyAlignment="1">
      <alignment/>
    </xf>
    <xf numFmtId="49" fontId="64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197" fontId="43" fillId="0" borderId="11" xfId="42" applyNumberFormat="1" applyFont="1" applyBorder="1" applyAlignment="1">
      <alignment/>
    </xf>
    <xf numFmtId="0" fontId="64" fillId="0" borderId="11" xfId="0" applyFont="1" applyBorder="1" applyAlignment="1">
      <alignment/>
    </xf>
    <xf numFmtId="43" fontId="43" fillId="0" borderId="11" xfId="42" applyNumberFormat="1" applyFont="1" applyBorder="1" applyAlignment="1">
      <alignment/>
    </xf>
    <xf numFmtId="197" fontId="43" fillId="0" borderId="0" xfId="42" applyNumberFormat="1" applyFont="1" applyAlignment="1">
      <alignment/>
    </xf>
    <xf numFmtId="0" fontId="43" fillId="0" borderId="0" xfId="0" applyFont="1" applyAlignment="1">
      <alignment/>
    </xf>
    <xf numFmtId="197" fontId="44" fillId="0" borderId="11" xfId="42" applyNumberFormat="1" applyFont="1" applyBorder="1" applyAlignment="1">
      <alignment vertical="top"/>
    </xf>
    <xf numFmtId="197" fontId="44" fillId="0" borderId="0" xfId="42" applyNumberFormat="1" applyFont="1" applyAlignment="1">
      <alignment vertical="top"/>
    </xf>
    <xf numFmtId="0" fontId="44" fillId="0" borderId="0" xfId="0" applyFont="1" applyAlignment="1">
      <alignment vertical="top"/>
    </xf>
    <xf numFmtId="0" fontId="44" fillId="0" borderId="15" xfId="0" applyFont="1" applyBorder="1" applyAlignment="1" quotePrefix="1">
      <alignment vertical="top"/>
    </xf>
    <xf numFmtId="197" fontId="44" fillId="0" borderId="15" xfId="42" applyNumberFormat="1" applyFont="1" applyBorder="1" applyAlignment="1">
      <alignment vertical="top"/>
    </xf>
    <xf numFmtId="0" fontId="9" fillId="0" borderId="55" xfId="0" applyFont="1" applyBorder="1" applyAlignment="1" quotePrefix="1">
      <alignment vertical="top"/>
    </xf>
    <xf numFmtId="197" fontId="4" fillId="0" borderId="55" xfId="42" applyNumberFormat="1" applyFont="1" applyBorder="1" applyAlignment="1">
      <alignment vertical="top"/>
    </xf>
    <xf numFmtId="197" fontId="9" fillId="0" borderId="0" xfId="42" applyNumberFormat="1" applyFont="1" applyAlignment="1">
      <alignment vertical="top"/>
    </xf>
    <xf numFmtId="0" fontId="9" fillId="0" borderId="0" xfId="0" applyFont="1" applyAlignment="1">
      <alignment vertical="top"/>
    </xf>
    <xf numFmtId="197" fontId="44" fillId="0" borderId="55" xfId="42" applyNumberFormat="1" applyFont="1" applyBorder="1" applyAlignment="1">
      <alignment vertical="top"/>
    </xf>
    <xf numFmtId="0" fontId="34" fillId="0" borderId="13" xfId="0" applyFont="1" applyBorder="1" applyAlignment="1">
      <alignment/>
    </xf>
    <xf numFmtId="197" fontId="4" fillId="0" borderId="13" xfId="42" applyNumberFormat="1" applyFont="1" applyBorder="1" applyAlignment="1" quotePrefix="1">
      <alignment/>
    </xf>
    <xf numFmtId="197" fontId="44" fillId="0" borderId="13" xfId="42" applyNumberFormat="1" applyFont="1" applyBorder="1" applyAlignment="1">
      <alignment/>
    </xf>
    <xf numFmtId="0" fontId="9" fillId="0" borderId="13" xfId="0" applyFont="1" applyBorder="1" applyAlignment="1" quotePrefix="1">
      <alignment/>
    </xf>
    <xf numFmtId="197" fontId="4" fillId="0" borderId="13" xfId="42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197" fontId="9" fillId="0" borderId="13" xfId="42" applyNumberFormat="1" applyFont="1" applyBorder="1" applyAlignment="1">
      <alignment/>
    </xf>
    <xf numFmtId="0" fontId="9" fillId="0" borderId="55" xfId="0" applyFont="1" applyBorder="1" applyAlignment="1">
      <alignment/>
    </xf>
    <xf numFmtId="197" fontId="4" fillId="0" borderId="55" xfId="42" applyNumberFormat="1" applyFont="1" applyBorder="1" applyAlignment="1">
      <alignment/>
    </xf>
    <xf numFmtId="3" fontId="9" fillId="0" borderId="55" xfId="0" applyNumberFormat="1" applyFont="1" applyBorder="1" applyAlignment="1">
      <alignment/>
    </xf>
    <xf numFmtId="197" fontId="44" fillId="0" borderId="55" xfId="0" applyNumberFormat="1" applyFont="1" applyBorder="1" applyAlignment="1">
      <alignment/>
    </xf>
    <xf numFmtId="0" fontId="44" fillId="0" borderId="55" xfId="0" applyFont="1" applyBorder="1" applyAlignment="1">
      <alignment/>
    </xf>
    <xf numFmtId="0" fontId="25" fillId="0" borderId="30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43" fillId="0" borderId="10" xfId="0" applyFont="1" applyBorder="1" applyAlignment="1">
      <alignment/>
    </xf>
    <xf numFmtId="197" fontId="44" fillId="0" borderId="0" xfId="0" applyNumberFormat="1" applyFont="1" applyAlignment="1">
      <alignment/>
    </xf>
    <xf numFmtId="197" fontId="64" fillId="0" borderId="0" xfId="42" applyNumberFormat="1" applyFont="1" applyBorder="1" applyAlignment="1">
      <alignment/>
    </xf>
    <xf numFmtId="197" fontId="44" fillId="0" borderId="0" xfId="0" applyNumberFormat="1" applyFont="1" applyAlignment="1">
      <alignment vertical="top"/>
    </xf>
    <xf numFmtId="0" fontId="10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43" fillId="0" borderId="50" xfId="0" applyFont="1" applyBorder="1" applyAlignment="1">
      <alignment/>
    </xf>
    <xf numFmtId="197" fontId="43" fillId="0" borderId="50" xfId="0" applyNumberFormat="1" applyFont="1" applyBorder="1" applyAlignment="1">
      <alignment/>
    </xf>
    <xf numFmtId="197" fontId="43" fillId="0" borderId="10" xfId="0" applyNumberFormat="1" applyFont="1" applyBorder="1" applyAlignment="1">
      <alignment/>
    </xf>
    <xf numFmtId="0" fontId="44" fillId="0" borderId="11" xfId="0" applyFont="1" applyBorder="1" applyAlignment="1" quotePrefix="1">
      <alignment/>
    </xf>
    <xf numFmtId="197" fontId="20" fillId="0" borderId="0" xfId="42" applyNumberFormat="1" applyFont="1" applyAlignment="1" quotePrefix="1">
      <alignment/>
    </xf>
    <xf numFmtId="0" fontId="44" fillId="0" borderId="16" xfId="0" applyFont="1" applyBorder="1" applyAlignment="1" quotePrefix="1">
      <alignment/>
    </xf>
    <xf numFmtId="197" fontId="43" fillId="0" borderId="11" xfId="0" applyNumberFormat="1" applyFont="1" applyBorder="1" applyAlignment="1">
      <alignment/>
    </xf>
    <xf numFmtId="197" fontId="20" fillId="0" borderId="0" xfId="0" applyNumberFormat="1" applyFont="1" applyAlignment="1">
      <alignment/>
    </xf>
    <xf numFmtId="197" fontId="20" fillId="0" borderId="0" xfId="0" applyNumberFormat="1" applyFont="1" applyAlignment="1" quotePrefix="1">
      <alignment/>
    </xf>
    <xf numFmtId="0" fontId="20" fillId="0" borderId="15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97" fontId="0" fillId="0" borderId="0" xfId="42" applyNumberFormat="1" applyFont="1" applyFill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7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7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14" fontId="20" fillId="0" borderId="0" xfId="0" applyNumberFormat="1" applyFont="1" applyBorder="1" applyAlignment="1" quotePrefix="1">
      <alignment horizontal="left"/>
    </xf>
    <xf numFmtId="14" fontId="20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197" fontId="9" fillId="0" borderId="13" xfId="42" applyNumberFormat="1" applyFont="1" applyBorder="1" applyAlignment="1">
      <alignment horizontal="center"/>
    </xf>
    <xf numFmtId="197" fontId="44" fillId="0" borderId="12" xfId="42" applyNumberFormat="1" applyFont="1" applyBorder="1" applyAlignment="1">
      <alignment horizontal="center" vertical="top"/>
    </xf>
    <xf numFmtId="197" fontId="44" fillId="0" borderId="14" xfId="42" applyNumberFormat="1" applyFont="1" applyBorder="1" applyAlignment="1">
      <alignment horizontal="center" vertical="top"/>
    </xf>
    <xf numFmtId="197" fontId="44" fillId="0" borderId="11" xfId="42" applyNumberFormat="1" applyFont="1" applyBorder="1" applyAlignment="1">
      <alignment horizontal="center" vertical="top"/>
    </xf>
    <xf numFmtId="197" fontId="44" fillId="0" borderId="21" xfId="42" applyNumberFormat="1" applyFont="1" applyBorder="1" applyAlignment="1">
      <alignment horizontal="center" vertical="top"/>
    </xf>
    <xf numFmtId="197" fontId="44" fillId="0" borderId="22" xfId="42" applyNumberFormat="1" applyFont="1" applyBorder="1" applyAlignment="1">
      <alignment horizontal="center" vertical="top"/>
    </xf>
    <xf numFmtId="197" fontId="44" fillId="0" borderId="15" xfId="42" applyNumberFormat="1" applyFont="1" applyBorder="1" applyAlignment="1">
      <alignment horizontal="center" vertical="top"/>
    </xf>
    <xf numFmtId="197" fontId="20" fillId="0" borderId="0" xfId="42" applyNumberFormat="1" applyFont="1" applyAlignment="1">
      <alignment horizontal="center"/>
    </xf>
    <xf numFmtId="197" fontId="43" fillId="0" borderId="12" xfId="42" applyNumberFormat="1" applyFont="1" applyBorder="1" applyAlignment="1">
      <alignment horizontal="center"/>
    </xf>
    <xf numFmtId="197" fontId="43" fillId="0" borderId="14" xfId="42" applyNumberFormat="1" applyFont="1" applyBorder="1" applyAlignment="1">
      <alignment horizontal="center"/>
    </xf>
    <xf numFmtId="197" fontId="43" fillId="0" borderId="11" xfId="42" applyNumberFormat="1" applyFont="1" applyBorder="1" applyAlignment="1">
      <alignment horizontal="center"/>
    </xf>
    <xf numFmtId="197" fontId="44" fillId="0" borderId="12" xfId="42" applyNumberFormat="1" applyFont="1" applyBorder="1" applyAlignment="1">
      <alignment horizontal="center"/>
    </xf>
    <xf numFmtId="197" fontId="44" fillId="0" borderId="14" xfId="42" applyNumberFormat="1" applyFont="1" applyBorder="1" applyAlignment="1">
      <alignment horizontal="center"/>
    </xf>
    <xf numFmtId="197" fontId="44" fillId="0" borderId="11" xfId="42" applyNumberFormat="1" applyFont="1" applyBorder="1" applyAlignment="1">
      <alignment horizontal="center"/>
    </xf>
    <xf numFmtId="197" fontId="64" fillId="0" borderId="12" xfId="42" applyNumberFormat="1" applyFont="1" applyBorder="1" applyAlignment="1">
      <alignment horizontal="center"/>
    </xf>
    <xf numFmtId="197" fontId="64" fillId="0" borderId="14" xfId="42" applyNumberFormat="1" applyFont="1" applyBorder="1" applyAlignment="1">
      <alignment horizontal="center"/>
    </xf>
    <xf numFmtId="197" fontId="64" fillId="0" borderId="11" xfId="42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97" fontId="43" fillId="0" borderId="74" xfId="0" applyNumberFormat="1" applyFont="1" applyBorder="1" applyAlignment="1">
      <alignment horizontal="center"/>
    </xf>
    <xf numFmtId="197" fontId="43" fillId="0" borderId="49" xfId="0" applyNumberFormat="1" applyFont="1" applyBorder="1" applyAlignment="1">
      <alignment horizontal="center"/>
    </xf>
    <xf numFmtId="197" fontId="43" fillId="0" borderId="10" xfId="0" applyNumberFormat="1" applyFont="1" applyBorder="1" applyAlignment="1">
      <alignment horizontal="center"/>
    </xf>
    <xf numFmtId="197" fontId="32" fillId="0" borderId="0" xfId="42" applyNumberFormat="1" applyFont="1" applyAlignment="1">
      <alignment horizontal="center"/>
    </xf>
    <xf numFmtId="197" fontId="8" fillId="0" borderId="0" xfId="42" applyNumberFormat="1" applyFont="1" applyAlignment="1">
      <alignment horizontal="center"/>
    </xf>
    <xf numFmtId="197" fontId="9" fillId="0" borderId="0" xfId="42" applyNumberFormat="1" applyFont="1" applyAlignment="1">
      <alignment horizontal="center"/>
    </xf>
    <xf numFmtId="197" fontId="9" fillId="0" borderId="0" xfId="42" applyNumberFormat="1" applyFont="1" applyFill="1" applyAlignment="1">
      <alignment horizontal="center"/>
    </xf>
    <xf numFmtId="0" fontId="52" fillId="0" borderId="0" xfId="0" applyFont="1" applyAlignment="1">
      <alignment horizontal="left" vertical="center" wrapText="1"/>
    </xf>
    <xf numFmtId="3" fontId="33" fillId="0" borderId="0" xfId="0" applyNumberFormat="1" applyFont="1" applyBorder="1" applyAlignment="1">
      <alignment horizontal="right" vertical="center"/>
    </xf>
    <xf numFmtId="0" fontId="33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197" fontId="9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 quotePrefix="1">
      <alignment horizontal="center"/>
    </xf>
    <xf numFmtId="0" fontId="43" fillId="0" borderId="72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55">
      <selection activeCell="D123" sqref="D123:E123"/>
    </sheetView>
  </sheetViews>
  <sheetFormatPr defaultColWidth="9.140625" defaultRowHeight="12.75"/>
  <cols>
    <col min="1" max="1" width="4.140625" style="164" customWidth="1"/>
    <col min="2" max="2" width="17.421875" style="164" customWidth="1"/>
    <col min="3" max="3" width="9.140625" style="164" hidden="1" customWidth="1"/>
    <col min="4" max="4" width="25.421875" style="164" customWidth="1"/>
    <col min="5" max="5" width="6.140625" style="164" customWidth="1"/>
    <col min="6" max="6" width="7.140625" style="164" customWidth="1"/>
    <col min="7" max="7" width="17.57421875" style="164" customWidth="1"/>
    <col min="8" max="8" width="18.28125" style="164" customWidth="1"/>
    <col min="9" max="9" width="3.57421875" style="164" customWidth="1"/>
    <col min="10" max="11" width="22.00390625" style="164" customWidth="1"/>
    <col min="12" max="12" width="19.8515625" style="164" bestFit="1" customWidth="1"/>
    <col min="13" max="13" width="15.00390625" style="164" bestFit="1" customWidth="1"/>
    <col min="14" max="15" width="16.00390625" style="165" bestFit="1" customWidth="1"/>
    <col min="16" max="16" width="15.28125" style="165" customWidth="1"/>
    <col min="17" max="17" width="15.421875" style="165" customWidth="1"/>
    <col min="18" max="18" width="9.140625" style="164" customWidth="1"/>
    <col min="19" max="19" width="15.00390625" style="164" bestFit="1" customWidth="1"/>
    <col min="20" max="16384" width="9.140625" style="164" customWidth="1"/>
  </cols>
  <sheetData>
    <row r="1" spans="1:17" s="161" customFormat="1" ht="18">
      <c r="A1" s="159" t="s">
        <v>212</v>
      </c>
      <c r="B1" s="160"/>
      <c r="C1" s="160"/>
      <c r="D1" s="160"/>
      <c r="E1" s="490" t="s">
        <v>465</v>
      </c>
      <c r="F1" s="490"/>
      <c r="G1" s="490"/>
      <c r="H1" s="490"/>
      <c r="I1" s="490"/>
      <c r="N1" s="162"/>
      <c r="O1" s="162"/>
      <c r="P1" s="162"/>
      <c r="Q1" s="162"/>
    </row>
    <row r="2" spans="1:17" s="161" customFormat="1" ht="15.75">
      <c r="A2" s="65"/>
      <c r="E2" s="491" t="s">
        <v>304</v>
      </c>
      <c r="F2" s="491"/>
      <c r="G2" s="491"/>
      <c r="H2" s="491"/>
      <c r="I2" s="491"/>
      <c r="N2" s="162"/>
      <c r="O2" s="162"/>
      <c r="P2" s="162"/>
      <c r="Q2" s="162"/>
    </row>
    <row r="3" spans="5:17" s="161" customFormat="1" ht="14.25">
      <c r="E3" s="491" t="s">
        <v>305</v>
      </c>
      <c r="F3" s="491"/>
      <c r="G3" s="491"/>
      <c r="H3" s="491"/>
      <c r="I3" s="491"/>
      <c r="N3" s="162"/>
      <c r="O3" s="162"/>
      <c r="P3" s="162"/>
      <c r="Q3" s="162"/>
    </row>
    <row r="4" spans="1:12" ht="42" customHeight="1">
      <c r="A4" s="492" t="s">
        <v>3</v>
      </c>
      <c r="B4" s="492"/>
      <c r="C4" s="492"/>
      <c r="D4" s="492"/>
      <c r="E4" s="492"/>
      <c r="F4" s="492"/>
      <c r="G4" s="492"/>
      <c r="H4" s="492"/>
      <c r="I4" s="163"/>
      <c r="J4" s="163"/>
      <c r="K4" s="163"/>
      <c r="L4" s="163"/>
    </row>
    <row r="5" spans="1:13" ht="19.5" customHeight="1">
      <c r="A5" s="493" t="s">
        <v>530</v>
      </c>
      <c r="B5" s="493"/>
      <c r="C5" s="493"/>
      <c r="D5" s="493"/>
      <c r="E5" s="493"/>
      <c r="F5" s="493"/>
      <c r="G5" s="493"/>
      <c r="H5" s="493"/>
      <c r="I5" s="166"/>
      <c r="J5" s="166"/>
      <c r="K5" s="166"/>
      <c r="L5" s="166"/>
      <c r="M5" s="161"/>
    </row>
    <row r="6" spans="1:13" ht="15.75" customHeight="1">
      <c r="A6" s="166"/>
      <c r="B6" s="166"/>
      <c r="C6" s="166"/>
      <c r="D6" s="166"/>
      <c r="E6" s="166"/>
      <c r="F6" s="166"/>
      <c r="G6" s="166"/>
      <c r="H6" s="167" t="s">
        <v>206</v>
      </c>
      <c r="I6" s="166"/>
      <c r="J6" s="166"/>
      <c r="K6" s="166"/>
      <c r="L6" s="166"/>
      <c r="M6" s="161"/>
    </row>
    <row r="7" spans="1:13" ht="3.75" customHeight="1" thickBot="1">
      <c r="A7" s="161"/>
      <c r="B7" s="161"/>
      <c r="C7" s="157"/>
      <c r="D7" s="157"/>
      <c r="E7" s="161"/>
      <c r="F7" s="161"/>
      <c r="G7" s="161"/>
      <c r="H7" s="161"/>
      <c r="I7" s="161"/>
      <c r="J7" s="161"/>
      <c r="K7" s="161"/>
      <c r="L7" s="161"/>
      <c r="M7" s="161"/>
    </row>
    <row r="8" spans="1:12" ht="17.25">
      <c r="A8" s="494" t="s">
        <v>4</v>
      </c>
      <c r="B8" s="482"/>
      <c r="C8" s="482"/>
      <c r="D8" s="483"/>
      <c r="E8" s="168" t="s">
        <v>5</v>
      </c>
      <c r="F8" s="168" t="s">
        <v>203</v>
      </c>
      <c r="G8" s="496" t="s">
        <v>466</v>
      </c>
      <c r="H8" s="496" t="s">
        <v>467</v>
      </c>
      <c r="I8" s="169"/>
      <c r="J8" s="169"/>
      <c r="K8" s="169"/>
      <c r="L8" s="169"/>
    </row>
    <row r="9" spans="1:17" ht="18" thickBot="1">
      <c r="A9" s="495"/>
      <c r="B9" s="485"/>
      <c r="C9" s="485"/>
      <c r="D9" s="486"/>
      <c r="E9" s="170" t="s">
        <v>8</v>
      </c>
      <c r="F9" s="170" t="s">
        <v>204</v>
      </c>
      <c r="G9" s="497" t="s">
        <v>10</v>
      </c>
      <c r="H9" s="497" t="s">
        <v>9</v>
      </c>
      <c r="I9" s="169"/>
      <c r="J9" s="169"/>
      <c r="K9" s="169"/>
      <c r="L9" s="169"/>
      <c r="N9" s="474"/>
      <c r="O9" s="474"/>
      <c r="P9" s="474"/>
      <c r="Q9" s="474"/>
    </row>
    <row r="10" spans="1:12" ht="14.25">
      <c r="A10" s="475">
        <v>1</v>
      </c>
      <c r="B10" s="476"/>
      <c r="C10" s="476"/>
      <c r="D10" s="477"/>
      <c r="E10" s="171">
        <v>2</v>
      </c>
      <c r="F10" s="171">
        <v>3</v>
      </c>
      <c r="G10" s="171">
        <v>4</v>
      </c>
      <c r="H10" s="172">
        <v>5</v>
      </c>
      <c r="I10" s="173"/>
      <c r="J10" s="173"/>
      <c r="K10" s="173"/>
      <c r="L10" s="173"/>
    </row>
    <row r="11" spans="1:17" s="181" customFormat="1" ht="21.75" customHeight="1">
      <c r="A11" s="174" t="s">
        <v>62</v>
      </c>
      <c r="B11" s="175" t="s">
        <v>142</v>
      </c>
      <c r="C11" s="175"/>
      <c r="D11" s="176"/>
      <c r="E11" s="177">
        <v>100</v>
      </c>
      <c r="F11" s="178"/>
      <c r="G11" s="179">
        <v>829665746178</v>
      </c>
      <c r="H11" s="180">
        <v>749318713578</v>
      </c>
      <c r="I11" s="179"/>
      <c r="J11" s="179"/>
      <c r="K11" s="179"/>
      <c r="L11" s="179"/>
      <c r="N11" s="182"/>
      <c r="O11" s="182"/>
      <c r="P11" s="182"/>
      <c r="Q11" s="182"/>
    </row>
    <row r="12" spans="1:12" ht="19.5" customHeight="1">
      <c r="A12" s="268" t="s">
        <v>11</v>
      </c>
      <c r="B12" s="269" t="s">
        <v>143</v>
      </c>
      <c r="C12" s="269"/>
      <c r="D12" s="270"/>
      <c r="E12" s="271">
        <v>110</v>
      </c>
      <c r="F12" s="272"/>
      <c r="G12" s="273">
        <v>23559600949</v>
      </c>
      <c r="H12" s="274">
        <v>54149414669</v>
      </c>
      <c r="I12" s="183"/>
      <c r="J12" s="179"/>
      <c r="K12" s="183"/>
      <c r="L12" s="183"/>
    </row>
    <row r="13" spans="1:12" ht="19.5" customHeight="1">
      <c r="A13" s="275">
        <v>1</v>
      </c>
      <c r="B13" s="276" t="s">
        <v>144</v>
      </c>
      <c r="C13" s="277"/>
      <c r="D13" s="278"/>
      <c r="E13" s="279">
        <v>111</v>
      </c>
      <c r="F13" s="280" t="s">
        <v>307</v>
      </c>
      <c r="G13" s="281">
        <v>23559600949</v>
      </c>
      <c r="H13" s="282">
        <v>15449414669</v>
      </c>
      <c r="I13" s="188"/>
      <c r="J13" s="179"/>
      <c r="K13" s="188"/>
      <c r="L13" s="188"/>
    </row>
    <row r="14" spans="1:12" ht="19.5" customHeight="1">
      <c r="A14" s="275">
        <v>2</v>
      </c>
      <c r="B14" s="276" t="s">
        <v>145</v>
      </c>
      <c r="C14" s="277"/>
      <c r="D14" s="278"/>
      <c r="E14" s="279">
        <v>112</v>
      </c>
      <c r="F14" s="280"/>
      <c r="G14" s="281">
        <v>0</v>
      </c>
      <c r="H14" s="282">
        <v>38700000000</v>
      </c>
      <c r="I14" s="188"/>
      <c r="J14" s="179"/>
      <c r="K14" s="188"/>
      <c r="L14" s="188"/>
    </row>
    <row r="15" spans="1:12" ht="19.5" customHeight="1">
      <c r="A15" s="268" t="s">
        <v>12</v>
      </c>
      <c r="B15" s="283" t="s">
        <v>13</v>
      </c>
      <c r="C15" s="277"/>
      <c r="D15" s="278"/>
      <c r="E15" s="271">
        <v>120</v>
      </c>
      <c r="F15" s="280" t="s">
        <v>308</v>
      </c>
      <c r="G15" s="273">
        <v>5175000000</v>
      </c>
      <c r="H15" s="274">
        <v>0</v>
      </c>
      <c r="I15" s="189"/>
      <c r="J15" s="179"/>
      <c r="K15" s="189"/>
      <c r="L15" s="189"/>
    </row>
    <row r="16" spans="1:12" ht="19.5" customHeight="1">
      <c r="A16" s="284">
        <v>1</v>
      </c>
      <c r="B16" s="276" t="s">
        <v>146</v>
      </c>
      <c r="C16" s="277"/>
      <c r="D16" s="278"/>
      <c r="E16" s="279">
        <v>121</v>
      </c>
      <c r="F16" s="280"/>
      <c r="G16" s="281">
        <v>23000000000</v>
      </c>
      <c r="H16" s="285">
        <v>0</v>
      </c>
      <c r="I16" s="189"/>
      <c r="J16" s="179"/>
      <c r="K16" s="189"/>
      <c r="L16" s="189"/>
    </row>
    <row r="17" spans="1:12" ht="19.5" customHeight="1">
      <c r="A17" s="284">
        <v>2</v>
      </c>
      <c r="B17" s="276" t="s">
        <v>147</v>
      </c>
      <c r="C17" s="277"/>
      <c r="D17" s="278"/>
      <c r="E17" s="279">
        <v>129</v>
      </c>
      <c r="F17" s="280"/>
      <c r="G17" s="281">
        <v>-17825000000</v>
      </c>
      <c r="H17" s="285">
        <v>0</v>
      </c>
      <c r="I17" s="189"/>
      <c r="J17" s="179"/>
      <c r="K17" s="189"/>
      <c r="L17" s="189"/>
    </row>
    <row r="18" spans="1:12" ht="19.5" customHeight="1">
      <c r="A18" s="268" t="s">
        <v>14</v>
      </c>
      <c r="B18" s="283" t="s">
        <v>15</v>
      </c>
      <c r="C18" s="277"/>
      <c r="D18" s="278"/>
      <c r="E18" s="271">
        <v>130</v>
      </c>
      <c r="F18" s="272"/>
      <c r="G18" s="273">
        <v>531166442736</v>
      </c>
      <c r="H18" s="274">
        <v>277143150155</v>
      </c>
      <c r="I18" s="183"/>
      <c r="J18" s="179"/>
      <c r="K18" s="183"/>
      <c r="L18" s="183"/>
    </row>
    <row r="19" spans="1:12" ht="19.5" customHeight="1">
      <c r="A19" s="284">
        <v>1</v>
      </c>
      <c r="B19" s="276" t="s">
        <v>16</v>
      </c>
      <c r="C19" s="277"/>
      <c r="D19" s="278"/>
      <c r="E19" s="279">
        <v>131</v>
      </c>
      <c r="F19" s="279"/>
      <c r="G19" s="286">
        <v>489501804167</v>
      </c>
      <c r="H19" s="282">
        <v>232528210969</v>
      </c>
      <c r="I19" s="188"/>
      <c r="J19" s="179">
        <v>256973593198</v>
      </c>
      <c r="K19" s="188"/>
      <c r="L19" s="188"/>
    </row>
    <row r="20" spans="1:12" ht="19.5" customHeight="1">
      <c r="A20" s="284">
        <v>2</v>
      </c>
      <c r="B20" s="276" t="s">
        <v>17</v>
      </c>
      <c r="C20" s="277"/>
      <c r="D20" s="278"/>
      <c r="E20" s="279">
        <v>132</v>
      </c>
      <c r="F20" s="279"/>
      <c r="G20" s="286">
        <v>6587265086</v>
      </c>
      <c r="H20" s="282">
        <v>39953999737</v>
      </c>
      <c r="I20" s="188"/>
      <c r="J20" s="179">
        <v>-33366734651</v>
      </c>
      <c r="K20" s="188"/>
      <c r="L20" s="188"/>
    </row>
    <row r="21" spans="1:12" ht="19.5" customHeight="1">
      <c r="A21" s="284">
        <v>3</v>
      </c>
      <c r="B21" s="276" t="s">
        <v>1</v>
      </c>
      <c r="C21" s="277"/>
      <c r="D21" s="278"/>
      <c r="E21" s="279">
        <v>133</v>
      </c>
      <c r="F21" s="279"/>
      <c r="G21" s="286">
        <v>0</v>
      </c>
      <c r="H21" s="287">
        <v>0</v>
      </c>
      <c r="I21" s="189"/>
      <c r="J21" s="179"/>
      <c r="K21" s="189"/>
      <c r="L21" s="189"/>
    </row>
    <row r="22" spans="1:12" ht="19.5" customHeight="1">
      <c r="A22" s="284">
        <v>4</v>
      </c>
      <c r="B22" s="276" t="s">
        <v>84</v>
      </c>
      <c r="C22" s="277"/>
      <c r="D22" s="278"/>
      <c r="E22" s="279">
        <v>134</v>
      </c>
      <c r="F22" s="279"/>
      <c r="G22" s="286">
        <v>0</v>
      </c>
      <c r="H22" s="287">
        <v>0</v>
      </c>
      <c r="I22" s="189"/>
      <c r="J22" s="179"/>
      <c r="K22" s="189"/>
      <c r="L22" s="189"/>
    </row>
    <row r="23" spans="1:13" ht="19.5" customHeight="1">
      <c r="A23" s="284">
        <v>5</v>
      </c>
      <c r="B23" s="276" t="s">
        <v>19</v>
      </c>
      <c r="C23" s="277"/>
      <c r="D23" s="278"/>
      <c r="E23" s="279">
        <v>138</v>
      </c>
      <c r="F23" s="279" t="s">
        <v>309</v>
      </c>
      <c r="G23" s="286">
        <v>35077373483</v>
      </c>
      <c r="H23" s="282">
        <v>4660939449</v>
      </c>
      <c r="I23" s="188"/>
      <c r="J23" s="179">
        <v>30416434034</v>
      </c>
      <c r="K23" s="188"/>
      <c r="L23" s="188"/>
      <c r="M23" s="192"/>
    </row>
    <row r="24" spans="1:13" ht="19.5" customHeight="1">
      <c r="A24" s="284">
        <v>6</v>
      </c>
      <c r="B24" s="276" t="s">
        <v>20</v>
      </c>
      <c r="C24" s="277"/>
      <c r="D24" s="278"/>
      <c r="E24" s="279">
        <v>139</v>
      </c>
      <c r="F24" s="279"/>
      <c r="G24" s="286">
        <v>0</v>
      </c>
      <c r="H24" s="282">
        <v>0</v>
      </c>
      <c r="I24" s="188"/>
      <c r="J24" s="179"/>
      <c r="K24" s="188"/>
      <c r="L24" s="188"/>
      <c r="M24" s="193"/>
    </row>
    <row r="25" spans="1:12" ht="19.5" customHeight="1">
      <c r="A25" s="268" t="s">
        <v>21</v>
      </c>
      <c r="B25" s="283" t="s">
        <v>22</v>
      </c>
      <c r="C25" s="277"/>
      <c r="D25" s="278"/>
      <c r="E25" s="271">
        <v>140</v>
      </c>
      <c r="F25" s="271"/>
      <c r="G25" s="288">
        <v>250621087085</v>
      </c>
      <c r="H25" s="274">
        <v>410284329790</v>
      </c>
      <c r="I25" s="183"/>
      <c r="J25" s="179"/>
      <c r="K25" s="183"/>
      <c r="L25" s="183"/>
    </row>
    <row r="26" spans="1:12" ht="19.5" customHeight="1">
      <c r="A26" s="284">
        <v>1</v>
      </c>
      <c r="B26" s="276" t="s">
        <v>22</v>
      </c>
      <c r="C26" s="277"/>
      <c r="D26" s="278"/>
      <c r="E26" s="279">
        <v>141</v>
      </c>
      <c r="F26" s="279" t="s">
        <v>310</v>
      </c>
      <c r="G26" s="297">
        <v>250621087085</v>
      </c>
      <c r="H26" s="346">
        <v>410284329790</v>
      </c>
      <c r="I26" s="189"/>
      <c r="J26" s="179"/>
      <c r="K26" s="381">
        <v>-159663242705</v>
      </c>
      <c r="L26" s="189"/>
    </row>
    <row r="27" spans="1:13" ht="19.5" customHeight="1">
      <c r="A27" s="284">
        <v>2</v>
      </c>
      <c r="B27" s="276" t="s">
        <v>23</v>
      </c>
      <c r="C27" s="277"/>
      <c r="D27" s="278"/>
      <c r="E27" s="279">
        <v>149</v>
      </c>
      <c r="F27" s="279"/>
      <c r="G27" s="286">
        <v>0</v>
      </c>
      <c r="H27" s="282">
        <v>0</v>
      </c>
      <c r="I27" s="188"/>
      <c r="J27" s="179"/>
      <c r="K27" s="188"/>
      <c r="L27" s="188"/>
      <c r="M27" s="193"/>
    </row>
    <row r="28" spans="1:12" ht="19.5" customHeight="1">
      <c r="A28" s="268" t="s">
        <v>24</v>
      </c>
      <c r="B28" s="283" t="s">
        <v>148</v>
      </c>
      <c r="C28" s="277"/>
      <c r="D28" s="278"/>
      <c r="E28" s="271">
        <v>150</v>
      </c>
      <c r="F28" s="271"/>
      <c r="G28" s="288">
        <v>19143615408</v>
      </c>
      <c r="H28" s="274">
        <v>7741818964</v>
      </c>
      <c r="I28" s="183"/>
      <c r="J28" s="179"/>
      <c r="K28" s="183"/>
      <c r="L28" s="183"/>
    </row>
    <row r="29" spans="1:12" ht="19.5" customHeight="1">
      <c r="A29" s="284">
        <v>1</v>
      </c>
      <c r="B29" s="276" t="s">
        <v>149</v>
      </c>
      <c r="C29" s="277"/>
      <c r="D29" s="278"/>
      <c r="E29" s="279">
        <v>151</v>
      </c>
      <c r="F29" s="279"/>
      <c r="G29" s="286">
        <v>473717321</v>
      </c>
      <c r="H29" s="282">
        <v>240933534</v>
      </c>
      <c r="I29" s="188"/>
      <c r="J29" s="179"/>
      <c r="K29" s="188">
        <v>232783787</v>
      </c>
      <c r="L29" s="188"/>
    </row>
    <row r="30" spans="1:12" ht="19.5" customHeight="1">
      <c r="A30" s="284">
        <v>2</v>
      </c>
      <c r="B30" s="276" t="s">
        <v>297</v>
      </c>
      <c r="C30" s="277"/>
      <c r="D30" s="278"/>
      <c r="E30" s="279">
        <v>152</v>
      </c>
      <c r="F30" s="279"/>
      <c r="G30" s="286">
        <v>7126537436</v>
      </c>
      <c r="H30" s="282">
        <v>4234985430</v>
      </c>
      <c r="I30" s="189"/>
      <c r="J30" s="179">
        <v>2891552006</v>
      </c>
      <c r="K30" s="189"/>
      <c r="L30" s="189"/>
    </row>
    <row r="31" spans="1:12" ht="19.5" customHeight="1">
      <c r="A31" s="284">
        <v>3</v>
      </c>
      <c r="B31" s="276" t="s">
        <v>298</v>
      </c>
      <c r="C31" s="277"/>
      <c r="D31" s="278"/>
      <c r="E31" s="279"/>
      <c r="F31" s="279" t="s">
        <v>311</v>
      </c>
      <c r="G31" s="286">
        <v>0</v>
      </c>
      <c r="H31" s="282">
        <v>0</v>
      </c>
      <c r="I31" s="189"/>
      <c r="J31" s="179">
        <v>0</v>
      </c>
      <c r="K31" s="189"/>
      <c r="L31" s="189"/>
    </row>
    <row r="32" spans="1:12" ht="19.5" customHeight="1">
      <c r="A32" s="284">
        <v>4</v>
      </c>
      <c r="B32" s="276" t="s">
        <v>148</v>
      </c>
      <c r="C32" s="277"/>
      <c r="D32" s="278"/>
      <c r="E32" s="279">
        <v>158</v>
      </c>
      <c r="F32" s="279"/>
      <c r="G32" s="286">
        <v>11543360651</v>
      </c>
      <c r="H32" s="282">
        <v>3265900000</v>
      </c>
      <c r="I32" s="189"/>
      <c r="J32" s="179">
        <v>8277460651</v>
      </c>
      <c r="K32" s="189"/>
      <c r="L32" s="189"/>
    </row>
    <row r="33" spans="1:12" ht="19.5" customHeight="1">
      <c r="A33" s="284"/>
      <c r="B33" s="277"/>
      <c r="C33" s="277"/>
      <c r="D33" s="278"/>
      <c r="E33" s="289"/>
      <c r="F33" s="289"/>
      <c r="G33" s="289"/>
      <c r="H33" s="290"/>
      <c r="I33" s="189"/>
      <c r="J33" s="179"/>
      <c r="K33" s="189"/>
      <c r="L33" s="189"/>
    </row>
    <row r="34" spans="1:17" s="181" customFormat="1" ht="19.5" customHeight="1">
      <c r="A34" s="291" t="s">
        <v>63</v>
      </c>
      <c r="B34" s="283" t="s">
        <v>150</v>
      </c>
      <c r="C34" s="292"/>
      <c r="D34" s="293"/>
      <c r="E34" s="294">
        <v>200</v>
      </c>
      <c r="F34" s="294"/>
      <c r="G34" s="295">
        <v>309764677884</v>
      </c>
      <c r="H34" s="296">
        <v>336692889625</v>
      </c>
      <c r="I34" s="195"/>
      <c r="J34" s="179"/>
      <c r="K34" s="195"/>
      <c r="L34" s="195"/>
      <c r="N34" s="182"/>
      <c r="O34" s="182"/>
      <c r="P34" s="182"/>
      <c r="Q34" s="182"/>
    </row>
    <row r="35" spans="1:17" s="181" customFormat="1" ht="19.5" customHeight="1">
      <c r="A35" s="291" t="s">
        <v>11</v>
      </c>
      <c r="B35" s="283" t="s">
        <v>151</v>
      </c>
      <c r="C35" s="292"/>
      <c r="D35" s="293"/>
      <c r="E35" s="294">
        <v>210</v>
      </c>
      <c r="F35" s="294"/>
      <c r="G35" s="295">
        <v>549000000</v>
      </c>
      <c r="H35" s="296">
        <v>375000000</v>
      </c>
      <c r="I35" s="195"/>
      <c r="J35" s="179"/>
      <c r="K35" s="195"/>
      <c r="L35" s="195"/>
      <c r="N35" s="182"/>
      <c r="O35" s="182"/>
      <c r="P35" s="182"/>
      <c r="Q35" s="182"/>
    </row>
    <row r="36" spans="1:17" s="181" customFormat="1" ht="19.5" customHeight="1">
      <c r="A36" s="284">
        <v>1</v>
      </c>
      <c r="B36" s="276" t="s">
        <v>152</v>
      </c>
      <c r="C36" s="277"/>
      <c r="D36" s="278"/>
      <c r="E36" s="279">
        <v>211</v>
      </c>
      <c r="F36" s="279"/>
      <c r="G36" s="297">
        <v>0</v>
      </c>
      <c r="H36" s="282">
        <v>0</v>
      </c>
      <c r="I36" s="195"/>
      <c r="J36" s="179"/>
      <c r="K36" s="195"/>
      <c r="L36" s="195"/>
      <c r="N36" s="182"/>
      <c r="O36" s="182"/>
      <c r="P36" s="182"/>
      <c r="Q36" s="182"/>
    </row>
    <row r="37" spans="1:17" s="181" customFormat="1" ht="19.5" customHeight="1">
      <c r="A37" s="284">
        <v>2</v>
      </c>
      <c r="B37" s="276" t="s">
        <v>296</v>
      </c>
      <c r="C37" s="277"/>
      <c r="D37" s="278"/>
      <c r="E37" s="279"/>
      <c r="F37" s="280"/>
      <c r="G37" s="298">
        <v>0</v>
      </c>
      <c r="H37" s="282">
        <v>0</v>
      </c>
      <c r="I37" s="195"/>
      <c r="J37" s="179"/>
      <c r="K37" s="195"/>
      <c r="L37" s="195"/>
      <c r="N37" s="182"/>
      <c r="O37" s="182"/>
      <c r="P37" s="182"/>
      <c r="Q37" s="182"/>
    </row>
    <row r="38" spans="1:17" s="181" customFormat="1" ht="19.5" customHeight="1">
      <c r="A38" s="284">
        <v>3</v>
      </c>
      <c r="B38" s="276" t="s">
        <v>315</v>
      </c>
      <c r="C38" s="277"/>
      <c r="D38" s="278"/>
      <c r="E38" s="279">
        <v>212</v>
      </c>
      <c r="F38" s="280" t="s">
        <v>312</v>
      </c>
      <c r="G38" s="298">
        <v>0</v>
      </c>
      <c r="H38" s="282">
        <v>0</v>
      </c>
      <c r="I38" s="195"/>
      <c r="J38" s="179"/>
      <c r="K38" s="195"/>
      <c r="L38" s="195"/>
      <c r="N38" s="182"/>
      <c r="O38" s="182"/>
      <c r="P38" s="182"/>
      <c r="Q38" s="182"/>
    </row>
    <row r="39" spans="1:17" s="181" customFormat="1" ht="19.5" customHeight="1">
      <c r="A39" s="284">
        <v>4</v>
      </c>
      <c r="B39" s="276" t="s">
        <v>153</v>
      </c>
      <c r="C39" s="277"/>
      <c r="D39" s="278"/>
      <c r="E39" s="279">
        <v>213</v>
      </c>
      <c r="F39" s="280" t="s">
        <v>313</v>
      </c>
      <c r="G39" s="298">
        <v>549000000</v>
      </c>
      <c r="H39" s="282">
        <v>375000000</v>
      </c>
      <c r="I39" s="195"/>
      <c r="J39" s="179"/>
      <c r="K39" s="195"/>
      <c r="L39" s="195"/>
      <c r="N39" s="182"/>
      <c r="O39" s="182"/>
      <c r="P39" s="182"/>
      <c r="Q39" s="182"/>
    </row>
    <row r="40" spans="1:17" s="181" customFormat="1" ht="19.5" customHeight="1">
      <c r="A40" s="284">
        <v>5</v>
      </c>
      <c r="B40" s="276" t="s">
        <v>154</v>
      </c>
      <c r="C40" s="277"/>
      <c r="D40" s="278"/>
      <c r="E40" s="279">
        <v>219</v>
      </c>
      <c r="F40" s="280"/>
      <c r="G40" s="298">
        <v>0</v>
      </c>
      <c r="H40" s="282">
        <v>0</v>
      </c>
      <c r="I40" s="195"/>
      <c r="J40" s="196">
        <v>265192305238</v>
      </c>
      <c r="K40" s="195"/>
      <c r="L40" s="195"/>
      <c r="N40" s="182"/>
      <c r="O40" s="182"/>
      <c r="P40" s="182"/>
      <c r="Q40" s="182"/>
    </row>
    <row r="41" spans="1:12" ht="19.5" customHeight="1">
      <c r="A41" s="268" t="s">
        <v>12</v>
      </c>
      <c r="B41" s="283" t="s">
        <v>25</v>
      </c>
      <c r="C41" s="277"/>
      <c r="D41" s="278"/>
      <c r="E41" s="271">
        <v>220</v>
      </c>
      <c r="F41" s="271"/>
      <c r="G41" s="288">
        <v>153110767659</v>
      </c>
      <c r="H41" s="274">
        <v>157619394498</v>
      </c>
      <c r="I41" s="183"/>
      <c r="J41" s="179"/>
      <c r="K41" s="183"/>
      <c r="L41" s="183"/>
    </row>
    <row r="42" spans="1:12" ht="19.5" customHeight="1">
      <c r="A42" s="275">
        <v>1</v>
      </c>
      <c r="B42" s="276" t="s">
        <v>26</v>
      </c>
      <c r="C42" s="277"/>
      <c r="D42" s="278"/>
      <c r="E42" s="279">
        <v>221</v>
      </c>
      <c r="F42" s="279" t="s">
        <v>314</v>
      </c>
      <c r="G42" s="286">
        <v>51023649141</v>
      </c>
      <c r="H42" s="299">
        <v>50467413100</v>
      </c>
      <c r="I42" s="189"/>
      <c r="J42" s="179"/>
      <c r="K42" s="189"/>
      <c r="L42" s="189"/>
    </row>
    <row r="43" spans="1:19" ht="19.5" customHeight="1">
      <c r="A43" s="275" t="s">
        <v>18</v>
      </c>
      <c r="B43" s="276" t="s">
        <v>27</v>
      </c>
      <c r="C43" s="277"/>
      <c r="D43" s="278"/>
      <c r="E43" s="279">
        <v>222</v>
      </c>
      <c r="F43" s="279"/>
      <c r="G43" s="286">
        <v>70222530922</v>
      </c>
      <c r="H43" s="282">
        <v>66430863018</v>
      </c>
      <c r="I43" s="188"/>
      <c r="J43" s="179"/>
      <c r="K43" s="188"/>
      <c r="L43" s="188"/>
      <c r="S43" s="193"/>
    </row>
    <row r="44" spans="1:12" ht="19.5" customHeight="1">
      <c r="A44" s="275" t="s">
        <v>18</v>
      </c>
      <c r="B44" s="276" t="s">
        <v>28</v>
      </c>
      <c r="C44" s="277"/>
      <c r="D44" s="278"/>
      <c r="E44" s="279">
        <v>223</v>
      </c>
      <c r="F44" s="279"/>
      <c r="G44" s="286">
        <v>-19198881781</v>
      </c>
      <c r="H44" s="282">
        <v>-15963449918</v>
      </c>
      <c r="I44" s="188"/>
      <c r="J44" s="179"/>
      <c r="K44" s="188"/>
      <c r="L44" s="188"/>
    </row>
    <row r="45" spans="1:12" ht="19.5" customHeight="1">
      <c r="A45" s="275">
        <v>2</v>
      </c>
      <c r="B45" s="276" t="s">
        <v>29</v>
      </c>
      <c r="C45" s="277"/>
      <c r="D45" s="278"/>
      <c r="E45" s="279">
        <v>224</v>
      </c>
      <c r="F45" s="279" t="s">
        <v>316</v>
      </c>
      <c r="G45" s="286">
        <v>0</v>
      </c>
      <c r="H45" s="299">
        <v>0</v>
      </c>
      <c r="I45" s="189"/>
      <c r="J45" s="179"/>
      <c r="K45" s="189"/>
      <c r="L45" s="189"/>
    </row>
    <row r="46" spans="1:12" ht="19.5" customHeight="1">
      <c r="A46" s="275" t="s">
        <v>18</v>
      </c>
      <c r="B46" s="276" t="s">
        <v>27</v>
      </c>
      <c r="C46" s="277"/>
      <c r="D46" s="278"/>
      <c r="E46" s="279">
        <v>225</v>
      </c>
      <c r="F46" s="279"/>
      <c r="G46" s="286"/>
      <c r="H46" s="290"/>
      <c r="I46" s="189"/>
      <c r="J46" s="179"/>
      <c r="K46" s="189"/>
      <c r="L46" s="189"/>
    </row>
    <row r="47" spans="1:12" ht="19.5" customHeight="1">
      <c r="A47" s="275" t="s">
        <v>18</v>
      </c>
      <c r="B47" s="276" t="s">
        <v>28</v>
      </c>
      <c r="C47" s="277"/>
      <c r="D47" s="278"/>
      <c r="E47" s="279">
        <v>226</v>
      </c>
      <c r="F47" s="279"/>
      <c r="G47" s="286"/>
      <c r="H47" s="290"/>
      <c r="I47" s="189"/>
      <c r="J47" s="179"/>
      <c r="K47" s="189"/>
      <c r="L47" s="189"/>
    </row>
    <row r="48" spans="1:12" ht="19.5" customHeight="1">
      <c r="A48" s="275">
        <v>3</v>
      </c>
      <c r="B48" s="276" t="s">
        <v>30</v>
      </c>
      <c r="C48" s="277"/>
      <c r="D48" s="278"/>
      <c r="E48" s="279">
        <v>227</v>
      </c>
      <c r="F48" s="279" t="s">
        <v>317</v>
      </c>
      <c r="G48" s="286">
        <v>84341620282</v>
      </c>
      <c r="H48" s="299">
        <v>91290865592</v>
      </c>
      <c r="I48" s="189"/>
      <c r="J48" s="179"/>
      <c r="K48" s="189"/>
      <c r="L48" s="189"/>
    </row>
    <row r="49" spans="1:12" ht="19.5" customHeight="1">
      <c r="A49" s="275" t="s">
        <v>18</v>
      </c>
      <c r="B49" s="276" t="s">
        <v>27</v>
      </c>
      <c r="C49" s="277"/>
      <c r="D49" s="278"/>
      <c r="E49" s="279">
        <v>228</v>
      </c>
      <c r="F49" s="279"/>
      <c r="G49" s="300">
        <v>84341620282</v>
      </c>
      <c r="H49" s="282">
        <v>92415173166</v>
      </c>
      <c r="I49" s="189"/>
      <c r="J49" s="179"/>
      <c r="K49" s="189"/>
      <c r="L49" s="189"/>
    </row>
    <row r="50" spans="1:12" ht="19.5" customHeight="1">
      <c r="A50" s="275" t="s">
        <v>18</v>
      </c>
      <c r="B50" s="276" t="s">
        <v>28</v>
      </c>
      <c r="C50" s="277"/>
      <c r="D50" s="278"/>
      <c r="E50" s="279">
        <v>229</v>
      </c>
      <c r="F50" s="279"/>
      <c r="G50" s="286">
        <v>0</v>
      </c>
      <c r="H50" s="287">
        <v>-1124307574</v>
      </c>
      <c r="I50" s="189"/>
      <c r="J50" s="179"/>
      <c r="K50" s="189"/>
      <c r="L50" s="189"/>
    </row>
    <row r="51" spans="1:12" ht="19.5" customHeight="1">
      <c r="A51" s="275">
        <v>4</v>
      </c>
      <c r="B51" s="276" t="s">
        <v>31</v>
      </c>
      <c r="C51" s="277"/>
      <c r="D51" s="278"/>
      <c r="E51" s="279">
        <v>230</v>
      </c>
      <c r="F51" s="279" t="s">
        <v>318</v>
      </c>
      <c r="G51" s="286">
        <v>17745498236</v>
      </c>
      <c r="H51" s="287">
        <v>15861115806</v>
      </c>
      <c r="I51" s="189"/>
      <c r="J51" s="179"/>
      <c r="K51" s="189"/>
      <c r="L51" s="189"/>
    </row>
    <row r="52" spans="1:12" ht="19.5" customHeight="1">
      <c r="A52" s="268" t="s">
        <v>14</v>
      </c>
      <c r="B52" s="283" t="s">
        <v>155</v>
      </c>
      <c r="C52" s="277"/>
      <c r="D52" s="278"/>
      <c r="E52" s="294">
        <v>240</v>
      </c>
      <c r="F52" s="279" t="s">
        <v>319</v>
      </c>
      <c r="G52" s="288">
        <v>132177989248</v>
      </c>
      <c r="H52" s="274">
        <v>132080865916</v>
      </c>
      <c r="I52" s="189"/>
      <c r="J52" s="179"/>
      <c r="K52" s="189"/>
      <c r="L52" s="189"/>
    </row>
    <row r="53" spans="1:12" ht="19.5" customHeight="1">
      <c r="A53" s="275" t="s">
        <v>18</v>
      </c>
      <c r="B53" s="276" t="s">
        <v>27</v>
      </c>
      <c r="C53" s="277"/>
      <c r="D53" s="278"/>
      <c r="E53" s="279">
        <v>241</v>
      </c>
      <c r="F53" s="279"/>
      <c r="G53" s="286">
        <v>139701846050</v>
      </c>
      <c r="H53" s="301">
        <v>135136112216</v>
      </c>
      <c r="I53" s="189"/>
      <c r="J53" s="179"/>
      <c r="K53" s="189"/>
      <c r="L53" s="189"/>
    </row>
    <row r="54" spans="1:12" ht="19.5" customHeight="1">
      <c r="A54" s="275" t="s">
        <v>18</v>
      </c>
      <c r="B54" s="276" t="s">
        <v>28</v>
      </c>
      <c r="C54" s="277"/>
      <c r="D54" s="278"/>
      <c r="E54" s="279">
        <v>242</v>
      </c>
      <c r="F54" s="279"/>
      <c r="G54" s="286">
        <v>-7523856802</v>
      </c>
      <c r="H54" s="301">
        <v>-3055246300</v>
      </c>
      <c r="I54" s="189"/>
      <c r="J54" s="179"/>
      <c r="K54" s="189"/>
      <c r="L54" s="189"/>
    </row>
    <row r="55" spans="1:12" ht="19.5" customHeight="1">
      <c r="A55" s="268" t="s">
        <v>21</v>
      </c>
      <c r="B55" s="283" t="s">
        <v>156</v>
      </c>
      <c r="C55" s="277"/>
      <c r="D55" s="278"/>
      <c r="E55" s="271">
        <v>250</v>
      </c>
      <c r="F55" s="271"/>
      <c r="G55" s="288">
        <v>16305700000</v>
      </c>
      <c r="H55" s="274">
        <v>45020700000</v>
      </c>
      <c r="I55" s="197"/>
      <c r="J55" s="179"/>
      <c r="K55" s="197"/>
      <c r="L55" s="197"/>
    </row>
    <row r="56" spans="1:12" ht="19.5" customHeight="1">
      <c r="A56" s="275">
        <v>1</v>
      </c>
      <c r="B56" s="276" t="s">
        <v>157</v>
      </c>
      <c r="C56" s="277"/>
      <c r="D56" s="278"/>
      <c r="E56" s="279">
        <v>251</v>
      </c>
      <c r="F56" s="279"/>
      <c r="G56" s="286"/>
      <c r="H56" s="290"/>
      <c r="I56" s="189"/>
      <c r="J56" s="179"/>
      <c r="K56" s="189"/>
      <c r="L56" s="189"/>
    </row>
    <row r="57" spans="1:12" ht="19.5" customHeight="1">
      <c r="A57" s="275">
        <v>2</v>
      </c>
      <c r="B57" s="276" t="s">
        <v>158</v>
      </c>
      <c r="C57" s="277"/>
      <c r="D57" s="278"/>
      <c r="E57" s="279">
        <v>252</v>
      </c>
      <c r="F57" s="279"/>
      <c r="G57" s="286"/>
      <c r="H57" s="290"/>
      <c r="I57" s="189"/>
      <c r="J57" s="179"/>
      <c r="K57" s="189"/>
      <c r="L57" s="189"/>
    </row>
    <row r="58" spans="1:12" ht="19.5" customHeight="1">
      <c r="A58" s="275">
        <v>3</v>
      </c>
      <c r="B58" s="276" t="s">
        <v>47</v>
      </c>
      <c r="C58" s="277"/>
      <c r="D58" s="278"/>
      <c r="E58" s="279">
        <v>258</v>
      </c>
      <c r="F58" s="279" t="s">
        <v>320</v>
      </c>
      <c r="G58" s="286">
        <v>16305700000</v>
      </c>
      <c r="H58" s="299">
        <v>51805700000</v>
      </c>
      <c r="I58" s="198"/>
      <c r="J58" s="179"/>
      <c r="K58" s="198"/>
      <c r="L58" s="198"/>
    </row>
    <row r="59" spans="1:12" ht="19.5" customHeight="1">
      <c r="A59" s="275">
        <v>4</v>
      </c>
      <c r="B59" s="276" t="s">
        <v>159</v>
      </c>
      <c r="C59" s="277"/>
      <c r="D59" s="278"/>
      <c r="E59" s="279">
        <v>259</v>
      </c>
      <c r="F59" s="279"/>
      <c r="G59" s="286">
        <v>0</v>
      </c>
      <c r="H59" s="301">
        <v>-6785000000</v>
      </c>
      <c r="I59" s="189"/>
      <c r="J59" s="179"/>
      <c r="K59" s="189"/>
      <c r="L59" s="189"/>
    </row>
    <row r="60" spans="1:19" ht="19.5" customHeight="1">
      <c r="A60" s="268" t="s">
        <v>24</v>
      </c>
      <c r="B60" s="283" t="s">
        <v>160</v>
      </c>
      <c r="C60" s="277"/>
      <c r="D60" s="278"/>
      <c r="E60" s="271">
        <v>260</v>
      </c>
      <c r="F60" s="271"/>
      <c r="G60" s="288">
        <v>7621220977</v>
      </c>
      <c r="H60" s="274">
        <v>1596929211</v>
      </c>
      <c r="I60" s="199"/>
      <c r="J60" s="179"/>
      <c r="K60" s="199"/>
      <c r="L60" s="199"/>
      <c r="S60" s="193"/>
    </row>
    <row r="61" spans="1:12" ht="19.5" customHeight="1">
      <c r="A61" s="275">
        <v>1</v>
      </c>
      <c r="B61" s="276" t="s">
        <v>48</v>
      </c>
      <c r="C61" s="277"/>
      <c r="D61" s="302"/>
      <c r="E61" s="303">
        <v>261</v>
      </c>
      <c r="F61" s="303" t="s">
        <v>321</v>
      </c>
      <c r="G61" s="286">
        <v>7379894741</v>
      </c>
      <c r="H61" s="282">
        <v>1355602975</v>
      </c>
      <c r="I61" s="199"/>
      <c r="J61" s="179"/>
      <c r="K61" s="199">
        <v>6024291766</v>
      </c>
      <c r="L61" s="199"/>
    </row>
    <row r="62" spans="1:12" ht="19.5" customHeight="1">
      <c r="A62" s="275">
        <v>2</v>
      </c>
      <c r="B62" s="276" t="s">
        <v>161</v>
      </c>
      <c r="C62" s="277"/>
      <c r="D62" s="302"/>
      <c r="E62" s="303">
        <v>262</v>
      </c>
      <c r="F62" s="303" t="s">
        <v>322</v>
      </c>
      <c r="G62" s="286">
        <v>241326236</v>
      </c>
      <c r="H62" s="282">
        <v>241326236</v>
      </c>
      <c r="I62" s="199"/>
      <c r="J62" s="179"/>
      <c r="K62" s="380">
        <v>6257075553</v>
      </c>
      <c r="L62" s="199"/>
    </row>
    <row r="63" spans="1:12" ht="19.5" customHeight="1">
      <c r="A63" s="200">
        <v>3</v>
      </c>
      <c r="B63" s="201" t="s">
        <v>160</v>
      </c>
      <c r="C63" s="202"/>
      <c r="D63" s="203"/>
      <c r="E63" s="204">
        <v>268</v>
      </c>
      <c r="F63" s="204"/>
      <c r="G63" s="205"/>
      <c r="H63" s="206"/>
      <c r="I63" s="199"/>
      <c r="J63" s="179"/>
      <c r="K63" s="199"/>
      <c r="L63" s="199"/>
    </row>
    <row r="64" spans="1:12" ht="24" customHeight="1" thickBot="1">
      <c r="A64" s="478" t="s">
        <v>162</v>
      </c>
      <c r="B64" s="479"/>
      <c r="C64" s="479"/>
      <c r="D64" s="480"/>
      <c r="E64" s="207">
        <v>270</v>
      </c>
      <c r="F64" s="207"/>
      <c r="G64" s="208">
        <v>1139430424062</v>
      </c>
      <c r="H64" s="209">
        <v>1086011603203</v>
      </c>
      <c r="I64" s="210"/>
      <c r="J64" s="179"/>
      <c r="K64" s="211"/>
      <c r="L64" s="211"/>
    </row>
    <row r="65" spans="1:12" ht="32.25" customHeight="1" thickBot="1">
      <c r="A65" s="212"/>
      <c r="B65" s="212"/>
      <c r="C65" s="212"/>
      <c r="D65" s="212"/>
      <c r="E65" s="213"/>
      <c r="F65" s="213"/>
      <c r="G65" s="322"/>
      <c r="H65" s="214"/>
      <c r="I65" s="211"/>
      <c r="J65" s="179"/>
      <c r="K65" s="211"/>
      <c r="L65" s="211"/>
    </row>
    <row r="66" spans="1:13" ht="21" customHeight="1">
      <c r="A66" s="481" t="s">
        <v>32</v>
      </c>
      <c r="B66" s="482"/>
      <c r="C66" s="482"/>
      <c r="D66" s="483"/>
      <c r="E66" s="158" t="s">
        <v>5</v>
      </c>
      <c r="F66" s="158"/>
      <c r="G66" s="215" t="s">
        <v>7</v>
      </c>
      <c r="H66" s="216" t="s">
        <v>6</v>
      </c>
      <c r="I66" s="169"/>
      <c r="J66" s="179"/>
      <c r="K66" s="169"/>
      <c r="L66" s="169"/>
      <c r="M66" s="184"/>
    </row>
    <row r="67" spans="1:13" ht="18" thickBot="1">
      <c r="A67" s="484"/>
      <c r="B67" s="485"/>
      <c r="C67" s="485"/>
      <c r="D67" s="486"/>
      <c r="E67" s="170" t="s">
        <v>8</v>
      </c>
      <c r="F67" s="170"/>
      <c r="G67" s="217" t="s">
        <v>10</v>
      </c>
      <c r="H67" s="218" t="s">
        <v>9</v>
      </c>
      <c r="I67" s="169"/>
      <c r="J67" s="179"/>
      <c r="K67" s="169"/>
      <c r="L67" s="169"/>
      <c r="M67" s="219"/>
    </row>
    <row r="68" spans="1:12" ht="18" customHeight="1">
      <c r="A68" s="220" t="s">
        <v>62</v>
      </c>
      <c r="B68" s="221" t="s">
        <v>163</v>
      </c>
      <c r="C68" s="222"/>
      <c r="D68" s="223"/>
      <c r="E68" s="224">
        <v>300</v>
      </c>
      <c r="F68" s="224"/>
      <c r="G68" s="225">
        <v>803500561388</v>
      </c>
      <c r="H68" s="226">
        <v>783524874016</v>
      </c>
      <c r="I68" s="197"/>
      <c r="J68" s="179"/>
      <c r="K68" s="197"/>
      <c r="L68" s="197"/>
    </row>
    <row r="69" spans="1:13" ht="18" customHeight="1">
      <c r="A69" s="268" t="s">
        <v>11</v>
      </c>
      <c r="B69" s="283" t="s">
        <v>33</v>
      </c>
      <c r="C69" s="277"/>
      <c r="D69" s="278"/>
      <c r="E69" s="271">
        <v>310</v>
      </c>
      <c r="F69" s="271"/>
      <c r="G69" s="288">
        <v>737675402158</v>
      </c>
      <c r="H69" s="288">
        <v>712171087518</v>
      </c>
      <c r="I69" s="197"/>
      <c r="J69" s="179"/>
      <c r="K69" s="197"/>
      <c r="L69" s="197"/>
      <c r="M69" s="227"/>
    </row>
    <row r="70" spans="1:12" ht="18" customHeight="1">
      <c r="A70" s="284">
        <v>1</v>
      </c>
      <c r="B70" s="276" t="s">
        <v>164</v>
      </c>
      <c r="C70" s="277"/>
      <c r="D70" s="278"/>
      <c r="E70" s="279">
        <v>311</v>
      </c>
      <c r="F70" s="279" t="s">
        <v>323</v>
      </c>
      <c r="G70" s="286">
        <v>274185070092</v>
      </c>
      <c r="H70" s="282">
        <v>431726557020</v>
      </c>
      <c r="I70" s="188"/>
      <c r="J70" s="179"/>
      <c r="K70" s="188"/>
      <c r="L70" s="188"/>
    </row>
    <row r="71" spans="1:12" ht="18" customHeight="1">
      <c r="A71" s="304" t="s">
        <v>169</v>
      </c>
      <c r="B71" s="276" t="s">
        <v>165</v>
      </c>
      <c r="C71" s="277"/>
      <c r="D71" s="278"/>
      <c r="E71" s="279">
        <v>312</v>
      </c>
      <c r="F71" s="279"/>
      <c r="G71" s="286">
        <v>347875861650</v>
      </c>
      <c r="H71" s="282">
        <v>96180441043</v>
      </c>
      <c r="I71" s="188"/>
      <c r="J71" s="179">
        <v>251695420607</v>
      </c>
      <c r="K71" s="188"/>
      <c r="L71" s="188"/>
    </row>
    <row r="72" spans="1:12" ht="18" customHeight="1">
      <c r="A72" s="304" t="s">
        <v>170</v>
      </c>
      <c r="B72" s="276" t="s">
        <v>34</v>
      </c>
      <c r="C72" s="277"/>
      <c r="D72" s="278"/>
      <c r="E72" s="279">
        <v>313</v>
      </c>
      <c r="F72" s="279"/>
      <c r="G72" s="286">
        <v>1238278195</v>
      </c>
      <c r="H72" s="282">
        <v>2841807180</v>
      </c>
      <c r="I72" s="188"/>
      <c r="J72" s="179">
        <v>-1603528985</v>
      </c>
      <c r="K72" s="188"/>
      <c r="L72" s="188"/>
    </row>
    <row r="73" spans="1:12" ht="18" customHeight="1">
      <c r="A73" s="304" t="s">
        <v>61</v>
      </c>
      <c r="B73" s="276" t="s">
        <v>35</v>
      </c>
      <c r="C73" s="277"/>
      <c r="D73" s="278"/>
      <c r="E73" s="279">
        <v>314</v>
      </c>
      <c r="F73" s="279" t="s">
        <v>324</v>
      </c>
      <c r="G73" s="286">
        <v>55840217531</v>
      </c>
      <c r="H73" s="282">
        <v>121057897607</v>
      </c>
      <c r="I73" s="188"/>
      <c r="J73" s="179">
        <v>-65217680076</v>
      </c>
      <c r="K73" s="188"/>
      <c r="L73" s="188"/>
    </row>
    <row r="74" spans="1:12" ht="18" customHeight="1">
      <c r="A74" s="304" t="s">
        <v>171</v>
      </c>
      <c r="B74" s="276" t="s">
        <v>36</v>
      </c>
      <c r="C74" s="277"/>
      <c r="D74" s="278"/>
      <c r="E74" s="279">
        <v>315</v>
      </c>
      <c r="F74" s="279"/>
      <c r="G74" s="286">
        <v>14274613664</v>
      </c>
      <c r="H74" s="282">
        <v>12373743787</v>
      </c>
      <c r="I74" s="188"/>
      <c r="J74" s="179">
        <v>1900869877</v>
      </c>
      <c r="K74" s="188"/>
      <c r="L74" s="188"/>
    </row>
    <row r="75" spans="1:12" ht="18" customHeight="1">
      <c r="A75" s="304" t="s">
        <v>172</v>
      </c>
      <c r="B75" s="276" t="s">
        <v>166</v>
      </c>
      <c r="C75" s="277"/>
      <c r="D75" s="278"/>
      <c r="E75" s="279">
        <v>316</v>
      </c>
      <c r="F75" s="279" t="s">
        <v>325</v>
      </c>
      <c r="G75" s="286">
        <v>147671856</v>
      </c>
      <c r="H75" s="282">
        <v>688539454</v>
      </c>
      <c r="I75" s="188"/>
      <c r="J75" s="179">
        <v>-540867598</v>
      </c>
      <c r="K75" s="188"/>
      <c r="L75" s="188"/>
    </row>
    <row r="76" spans="1:12" ht="18" customHeight="1">
      <c r="A76" s="304" t="s">
        <v>173</v>
      </c>
      <c r="B76" s="276" t="s">
        <v>167</v>
      </c>
      <c r="C76" s="277"/>
      <c r="D76" s="278"/>
      <c r="E76" s="279">
        <v>317</v>
      </c>
      <c r="F76" s="279"/>
      <c r="G76" s="286">
        <v>0</v>
      </c>
      <c r="H76" s="282"/>
      <c r="I76" s="188"/>
      <c r="J76" s="179">
        <v>0</v>
      </c>
      <c r="K76" s="188"/>
      <c r="L76" s="188"/>
    </row>
    <row r="77" spans="1:12" ht="18" customHeight="1">
      <c r="A77" s="304" t="s">
        <v>174</v>
      </c>
      <c r="B77" s="276" t="s">
        <v>168</v>
      </c>
      <c r="C77" s="277"/>
      <c r="D77" s="278"/>
      <c r="E77" s="279">
        <v>318</v>
      </c>
      <c r="F77" s="279"/>
      <c r="G77" s="286">
        <v>0</v>
      </c>
      <c r="H77" s="282"/>
      <c r="I77" s="188"/>
      <c r="J77" s="179"/>
      <c r="K77" s="188"/>
      <c r="L77" s="188"/>
    </row>
    <row r="78" spans="1:12" ht="18" customHeight="1">
      <c r="A78" s="304" t="s">
        <v>175</v>
      </c>
      <c r="B78" s="276" t="s">
        <v>326</v>
      </c>
      <c r="C78" s="277"/>
      <c r="D78" s="278"/>
      <c r="E78" s="279">
        <v>319</v>
      </c>
      <c r="F78" s="279" t="s">
        <v>327</v>
      </c>
      <c r="G78" s="286">
        <v>43407298827</v>
      </c>
      <c r="H78" s="282">
        <v>46811542314</v>
      </c>
      <c r="I78" s="188"/>
      <c r="J78" s="179">
        <v>-3404243487</v>
      </c>
      <c r="K78" s="188"/>
      <c r="L78" s="188"/>
    </row>
    <row r="79" spans="1:12" ht="18" customHeight="1">
      <c r="A79" s="304">
        <v>10</v>
      </c>
      <c r="B79" s="276" t="s">
        <v>295</v>
      </c>
      <c r="C79" s="277"/>
      <c r="D79" s="278"/>
      <c r="E79" s="279"/>
      <c r="F79" s="279"/>
      <c r="G79" s="286">
        <v>0</v>
      </c>
      <c r="H79" s="282"/>
      <c r="I79" s="188"/>
      <c r="J79" s="179"/>
      <c r="K79" s="188"/>
      <c r="L79" s="188"/>
    </row>
    <row r="80" spans="1:12" ht="18" customHeight="1">
      <c r="A80" s="284">
        <v>11</v>
      </c>
      <c r="B80" s="276" t="s">
        <v>191</v>
      </c>
      <c r="C80" s="277"/>
      <c r="D80" s="278"/>
      <c r="E80" s="279">
        <v>421</v>
      </c>
      <c r="F80" s="279"/>
      <c r="G80" s="286">
        <v>706390343</v>
      </c>
      <c r="H80" s="282">
        <v>490559113</v>
      </c>
      <c r="I80" s="188"/>
      <c r="J80" s="179"/>
      <c r="K80" s="188"/>
      <c r="L80" s="188"/>
    </row>
    <row r="81" spans="1:12" ht="18" customHeight="1">
      <c r="A81" s="268" t="s">
        <v>12</v>
      </c>
      <c r="B81" s="283" t="s">
        <v>38</v>
      </c>
      <c r="C81" s="277"/>
      <c r="D81" s="278"/>
      <c r="E81" s="271">
        <v>320</v>
      </c>
      <c r="F81" s="271"/>
      <c r="G81" s="288">
        <v>65825159230</v>
      </c>
      <c r="H81" s="288">
        <v>71353786498</v>
      </c>
      <c r="I81" s="197"/>
      <c r="J81" s="179"/>
      <c r="K81" s="197"/>
      <c r="L81" s="197"/>
    </row>
    <row r="82" spans="1:12" ht="18" customHeight="1">
      <c r="A82" s="284">
        <v>1</v>
      </c>
      <c r="B82" s="276" t="s">
        <v>176</v>
      </c>
      <c r="C82" s="277"/>
      <c r="D82" s="278"/>
      <c r="E82" s="279">
        <v>321</v>
      </c>
      <c r="F82" s="279"/>
      <c r="G82" s="286">
        <v>0</v>
      </c>
      <c r="H82" s="286">
        <v>0</v>
      </c>
      <c r="I82" s="188"/>
      <c r="J82" s="179"/>
      <c r="K82" s="188"/>
      <c r="L82" s="188"/>
    </row>
    <row r="83" spans="1:12" ht="18" customHeight="1">
      <c r="A83" s="284">
        <v>2</v>
      </c>
      <c r="B83" s="276" t="s">
        <v>177</v>
      </c>
      <c r="C83" s="277"/>
      <c r="D83" s="278"/>
      <c r="E83" s="279">
        <v>322</v>
      </c>
      <c r="F83" s="279" t="s">
        <v>328</v>
      </c>
      <c r="G83" s="286">
        <v>0</v>
      </c>
      <c r="H83" s="286">
        <v>0</v>
      </c>
      <c r="I83" s="189"/>
      <c r="J83" s="179"/>
      <c r="K83" s="189"/>
      <c r="L83" s="189"/>
    </row>
    <row r="84" spans="1:12" ht="18" customHeight="1">
      <c r="A84" s="284">
        <v>3</v>
      </c>
      <c r="B84" s="276" t="s">
        <v>178</v>
      </c>
      <c r="C84" s="277"/>
      <c r="D84" s="278"/>
      <c r="E84" s="279">
        <v>323</v>
      </c>
      <c r="F84" s="279"/>
      <c r="G84" s="286">
        <v>13623044037</v>
      </c>
      <c r="H84" s="287">
        <v>11723088205</v>
      </c>
      <c r="I84" s="189"/>
      <c r="J84" s="179"/>
      <c r="K84" s="189"/>
      <c r="L84" s="189"/>
    </row>
    <row r="85" spans="1:12" ht="18" customHeight="1">
      <c r="A85" s="284">
        <v>4</v>
      </c>
      <c r="B85" s="276" t="s">
        <v>179</v>
      </c>
      <c r="C85" s="277"/>
      <c r="D85" s="278"/>
      <c r="E85" s="279">
        <v>324</v>
      </c>
      <c r="F85" s="279" t="s">
        <v>329</v>
      </c>
      <c r="G85" s="286">
        <v>52169999999</v>
      </c>
      <c r="H85" s="287">
        <v>59516410181</v>
      </c>
      <c r="I85" s="189"/>
      <c r="J85" s="179"/>
      <c r="K85" s="189"/>
      <c r="L85" s="189"/>
    </row>
    <row r="86" spans="1:12" ht="18" customHeight="1">
      <c r="A86" s="284">
        <v>5</v>
      </c>
      <c r="B86" s="276" t="s">
        <v>180</v>
      </c>
      <c r="C86" s="277"/>
      <c r="D86" s="278"/>
      <c r="E86" s="279">
        <v>325</v>
      </c>
      <c r="F86" s="279" t="s">
        <v>322</v>
      </c>
      <c r="G86" s="286">
        <v>0</v>
      </c>
      <c r="H86" s="287">
        <v>0</v>
      </c>
      <c r="I86" s="189"/>
      <c r="J86" s="179"/>
      <c r="K86" s="189"/>
      <c r="L86" s="189"/>
    </row>
    <row r="87" spans="1:12" ht="18" customHeight="1">
      <c r="A87" s="284">
        <v>6</v>
      </c>
      <c r="B87" s="276" t="s">
        <v>293</v>
      </c>
      <c r="C87" s="277"/>
      <c r="D87" s="278"/>
      <c r="E87" s="279"/>
      <c r="F87" s="279"/>
      <c r="G87" s="286">
        <v>32115194</v>
      </c>
      <c r="H87" s="287">
        <v>114288112</v>
      </c>
      <c r="I87" s="189"/>
      <c r="J87" s="179">
        <v>-82172918</v>
      </c>
      <c r="K87" s="189"/>
      <c r="L87" s="189"/>
    </row>
    <row r="88" spans="1:12" ht="18" customHeight="1">
      <c r="A88" s="284">
        <v>7</v>
      </c>
      <c r="B88" s="276" t="s">
        <v>294</v>
      </c>
      <c r="C88" s="277"/>
      <c r="D88" s="278"/>
      <c r="E88" s="279"/>
      <c r="F88" s="279"/>
      <c r="G88" s="286">
        <v>0</v>
      </c>
      <c r="H88" s="287">
        <v>0</v>
      </c>
      <c r="I88" s="189"/>
      <c r="J88" s="165"/>
      <c r="K88" s="189"/>
      <c r="L88" s="189"/>
    </row>
    <row r="89" spans="1:12" ht="18" customHeight="1">
      <c r="A89" s="284">
        <v>8</v>
      </c>
      <c r="B89" s="276" t="s">
        <v>507</v>
      </c>
      <c r="C89" s="277"/>
      <c r="D89" s="278"/>
      <c r="E89" s="279"/>
      <c r="F89" s="279"/>
      <c r="G89" s="286">
        <v>0</v>
      </c>
      <c r="H89" s="287">
        <v>0</v>
      </c>
      <c r="I89" s="189"/>
      <c r="J89" s="165"/>
      <c r="K89" s="189"/>
      <c r="L89" s="189"/>
    </row>
    <row r="90" spans="1:12" ht="18" customHeight="1">
      <c r="A90" s="291" t="s">
        <v>63</v>
      </c>
      <c r="B90" s="283" t="s">
        <v>181</v>
      </c>
      <c r="C90" s="292"/>
      <c r="D90" s="293"/>
      <c r="E90" s="294">
        <v>400</v>
      </c>
      <c r="F90" s="294"/>
      <c r="G90" s="288">
        <v>335929862674</v>
      </c>
      <c r="H90" s="274">
        <v>302486729187</v>
      </c>
      <c r="I90" s="197"/>
      <c r="J90" s="196">
        <v>182747797420</v>
      </c>
      <c r="K90" s="197"/>
      <c r="L90" s="197"/>
    </row>
    <row r="91" spans="1:12" ht="18" customHeight="1">
      <c r="A91" s="268" t="s">
        <v>11</v>
      </c>
      <c r="B91" s="283" t="s">
        <v>182</v>
      </c>
      <c r="C91" s="277"/>
      <c r="D91" s="278"/>
      <c r="E91" s="271">
        <v>410</v>
      </c>
      <c r="F91" s="271" t="s">
        <v>330</v>
      </c>
      <c r="G91" s="288">
        <v>335929862674</v>
      </c>
      <c r="H91" s="274">
        <v>302486729187</v>
      </c>
      <c r="I91" s="197"/>
      <c r="J91" s="179">
        <v>15996.660127333333</v>
      </c>
      <c r="K91" s="197"/>
      <c r="L91" s="197"/>
    </row>
    <row r="92" spans="1:12" ht="18" customHeight="1">
      <c r="A92" s="284">
        <v>1</v>
      </c>
      <c r="B92" s="276" t="s">
        <v>183</v>
      </c>
      <c r="C92" s="277"/>
      <c r="D92" s="278"/>
      <c r="E92" s="279">
        <v>411</v>
      </c>
      <c r="F92" s="279"/>
      <c r="G92" s="286">
        <v>210000000000</v>
      </c>
      <c r="H92" s="282">
        <v>210000000000</v>
      </c>
      <c r="I92" s="188"/>
      <c r="J92" s="179"/>
      <c r="K92" s="188"/>
      <c r="L92" s="188"/>
    </row>
    <row r="93" spans="1:12" ht="18" customHeight="1">
      <c r="A93" s="284">
        <v>2</v>
      </c>
      <c r="B93" s="276" t="s">
        <v>184</v>
      </c>
      <c r="C93" s="277"/>
      <c r="D93" s="278"/>
      <c r="E93" s="279">
        <v>412</v>
      </c>
      <c r="F93" s="279"/>
      <c r="G93" s="305">
        <v>37225230000</v>
      </c>
      <c r="H93" s="301">
        <v>37225230000</v>
      </c>
      <c r="I93" s="189"/>
      <c r="J93" s="179"/>
      <c r="K93" s="189"/>
      <c r="L93" s="189"/>
    </row>
    <row r="94" spans="1:12" ht="18" customHeight="1">
      <c r="A94" s="304" t="s">
        <v>170</v>
      </c>
      <c r="B94" s="276" t="s">
        <v>292</v>
      </c>
      <c r="C94" s="277"/>
      <c r="D94" s="278"/>
      <c r="E94" s="279"/>
      <c r="F94" s="279"/>
      <c r="G94" s="305"/>
      <c r="H94" s="290"/>
      <c r="I94" s="189"/>
      <c r="J94" s="179"/>
      <c r="K94" s="189"/>
      <c r="L94" s="189"/>
    </row>
    <row r="95" spans="1:12" ht="18" customHeight="1">
      <c r="A95" s="304" t="s">
        <v>61</v>
      </c>
      <c r="B95" s="276" t="s">
        <v>186</v>
      </c>
      <c r="C95" s="277"/>
      <c r="D95" s="278"/>
      <c r="E95" s="279">
        <v>413</v>
      </c>
      <c r="F95" s="279"/>
      <c r="G95" s="305"/>
      <c r="H95" s="306"/>
      <c r="I95" s="189"/>
      <c r="J95" s="179"/>
      <c r="K95" s="189"/>
      <c r="L95" s="189"/>
    </row>
    <row r="96" spans="1:12" ht="18" customHeight="1">
      <c r="A96" s="304" t="s">
        <v>171</v>
      </c>
      <c r="B96" s="276" t="s">
        <v>185</v>
      </c>
      <c r="C96" s="277"/>
      <c r="D96" s="278"/>
      <c r="E96" s="279">
        <v>414</v>
      </c>
      <c r="F96" s="279"/>
      <c r="G96" s="286">
        <v>0</v>
      </c>
      <c r="H96" s="282">
        <v>0</v>
      </c>
      <c r="I96" s="188"/>
      <c r="J96" s="179"/>
      <c r="K96" s="188"/>
      <c r="L96" s="188"/>
    </row>
    <row r="97" spans="1:12" ht="18" customHeight="1">
      <c r="A97" s="304" t="s">
        <v>172</v>
      </c>
      <c r="B97" s="276" t="s">
        <v>85</v>
      </c>
      <c r="C97" s="277"/>
      <c r="D97" s="278"/>
      <c r="E97" s="279">
        <v>415</v>
      </c>
      <c r="F97" s="279"/>
      <c r="G97" s="305">
        <v>0</v>
      </c>
      <c r="H97" s="282">
        <v>5458790011</v>
      </c>
      <c r="I97" s="189"/>
      <c r="J97" s="179"/>
      <c r="K97" s="189"/>
      <c r="L97" s="189"/>
    </row>
    <row r="98" spans="1:12" ht="18" customHeight="1">
      <c r="A98" s="304" t="s">
        <v>173</v>
      </c>
      <c r="B98" s="276" t="s">
        <v>187</v>
      </c>
      <c r="C98" s="277"/>
      <c r="D98" s="278"/>
      <c r="E98" s="279">
        <v>416</v>
      </c>
      <c r="F98" s="279"/>
      <c r="G98" s="305">
        <v>33088841446</v>
      </c>
      <c r="H98" s="307">
        <v>27996335228</v>
      </c>
      <c r="I98" s="188"/>
      <c r="J98" s="179"/>
      <c r="K98" s="188"/>
      <c r="L98" s="188"/>
    </row>
    <row r="99" spans="1:12" ht="18" customHeight="1">
      <c r="A99" s="304" t="s">
        <v>174</v>
      </c>
      <c r="B99" s="276" t="s">
        <v>188</v>
      </c>
      <c r="C99" s="277"/>
      <c r="D99" s="278"/>
      <c r="E99" s="279">
        <v>417</v>
      </c>
      <c r="F99" s="279"/>
      <c r="G99" s="305">
        <v>769715376</v>
      </c>
      <c r="H99" s="307">
        <v>769715376</v>
      </c>
      <c r="I99" s="188"/>
      <c r="J99" s="179"/>
      <c r="K99" s="188"/>
      <c r="L99" s="188"/>
    </row>
    <row r="100" spans="1:12" ht="18" customHeight="1">
      <c r="A100" s="304" t="s">
        <v>175</v>
      </c>
      <c r="B100" s="276" t="s">
        <v>189</v>
      </c>
      <c r="C100" s="277"/>
      <c r="D100" s="278"/>
      <c r="E100" s="279">
        <v>418</v>
      </c>
      <c r="F100" s="279"/>
      <c r="G100" s="305">
        <v>973466830</v>
      </c>
      <c r="H100" s="282">
        <v>773466830</v>
      </c>
      <c r="I100" s="188"/>
      <c r="J100" s="179"/>
      <c r="K100" s="188"/>
      <c r="L100" s="188"/>
    </row>
    <row r="101" spans="1:12" ht="18" customHeight="1">
      <c r="A101" s="304" t="s">
        <v>68</v>
      </c>
      <c r="B101" s="276" t="s">
        <v>39</v>
      </c>
      <c r="C101" s="277"/>
      <c r="D101" s="278"/>
      <c r="E101" s="279">
        <v>419</v>
      </c>
      <c r="F101" s="279"/>
      <c r="G101" s="305">
        <v>53872609022</v>
      </c>
      <c r="H101" s="282">
        <v>20263191742</v>
      </c>
      <c r="I101" s="188"/>
      <c r="J101" s="179"/>
      <c r="K101" s="188"/>
      <c r="L101" s="188"/>
    </row>
    <row r="102" spans="1:12" ht="18" customHeight="1">
      <c r="A102" s="268" t="s">
        <v>37</v>
      </c>
      <c r="B102" s="269" t="s">
        <v>190</v>
      </c>
      <c r="C102" s="277"/>
      <c r="D102" s="278"/>
      <c r="E102" s="271">
        <v>420</v>
      </c>
      <c r="F102" s="271"/>
      <c r="G102" s="288">
        <v>0</v>
      </c>
      <c r="H102" s="288">
        <v>0</v>
      </c>
      <c r="I102" s="197"/>
      <c r="J102" s="179"/>
      <c r="K102" s="197"/>
      <c r="L102" s="197"/>
    </row>
    <row r="103" spans="1:12" ht="18" customHeight="1">
      <c r="A103" s="284">
        <v>1</v>
      </c>
      <c r="B103" s="276" t="s">
        <v>192</v>
      </c>
      <c r="C103" s="277"/>
      <c r="D103" s="278"/>
      <c r="E103" s="279">
        <v>422</v>
      </c>
      <c r="F103" s="279" t="s">
        <v>331</v>
      </c>
      <c r="G103" s="286"/>
      <c r="H103" s="287"/>
      <c r="I103" s="189"/>
      <c r="J103" s="179"/>
      <c r="K103" s="189"/>
      <c r="L103" s="189"/>
    </row>
    <row r="104" spans="1:12" ht="18" customHeight="1" thickBot="1">
      <c r="A104" s="190">
        <v>2</v>
      </c>
      <c r="B104" s="184" t="s">
        <v>193</v>
      </c>
      <c r="C104" s="185"/>
      <c r="D104" s="186"/>
      <c r="E104" s="187">
        <v>423</v>
      </c>
      <c r="F104" s="187"/>
      <c r="G104" s="115"/>
      <c r="H104" s="191"/>
      <c r="I104" s="189"/>
      <c r="J104" s="179"/>
      <c r="K104" s="189"/>
      <c r="L104" s="189"/>
    </row>
    <row r="105" spans="1:13" ht="24.75" customHeight="1" thickBot="1">
      <c r="A105" s="487" t="s">
        <v>49</v>
      </c>
      <c r="B105" s="488"/>
      <c r="C105" s="488"/>
      <c r="D105" s="489"/>
      <c r="E105" s="228">
        <v>430</v>
      </c>
      <c r="F105" s="228"/>
      <c r="G105" s="229">
        <v>1139430424062</v>
      </c>
      <c r="H105" s="230">
        <v>1086011603203</v>
      </c>
      <c r="I105" s="231"/>
      <c r="J105" s="179">
        <v>0</v>
      </c>
      <c r="K105" s="231">
        <v>0</v>
      </c>
      <c r="L105" s="231"/>
      <c r="M105" s="193"/>
    </row>
    <row r="106" spans="1:13" ht="24.75" customHeight="1">
      <c r="A106" s="232"/>
      <c r="B106" s="232"/>
      <c r="C106" s="232"/>
      <c r="D106" s="232"/>
      <c r="E106" s="232"/>
      <c r="F106" s="232"/>
      <c r="G106" s="233">
        <v>0</v>
      </c>
      <c r="H106" s="231">
        <v>0</v>
      </c>
      <c r="I106" s="231"/>
      <c r="J106" s="179"/>
      <c r="K106" s="231"/>
      <c r="L106" s="231"/>
      <c r="M106" s="193"/>
    </row>
    <row r="107" spans="1:13" ht="21.75" customHeight="1">
      <c r="A107" s="465" t="s">
        <v>469</v>
      </c>
      <c r="B107" s="465"/>
      <c r="C107" s="465"/>
      <c r="D107" s="465"/>
      <c r="E107" s="465"/>
      <c r="F107" s="465"/>
      <c r="G107" s="465"/>
      <c r="H107" s="465"/>
      <c r="I107" s="234"/>
      <c r="J107" s="179"/>
      <c r="K107" s="234"/>
      <c r="L107" s="234"/>
      <c r="M107" s="234"/>
    </row>
    <row r="108" spans="1:13" ht="15.75">
      <c r="A108" s="185"/>
      <c r="B108" s="185"/>
      <c r="E108" s="235"/>
      <c r="F108" s="235"/>
      <c r="G108" s="235"/>
      <c r="H108" s="235"/>
      <c r="I108" s="235"/>
      <c r="J108" s="179"/>
      <c r="K108" s="235"/>
      <c r="L108" s="235"/>
      <c r="M108" s="235"/>
    </row>
    <row r="109" spans="1:12" ht="18" customHeight="1">
      <c r="A109" s="466" t="s">
        <v>50</v>
      </c>
      <c r="B109" s="467"/>
      <c r="C109" s="467"/>
      <c r="D109" s="467"/>
      <c r="E109" s="468"/>
      <c r="F109" s="238" t="s">
        <v>205</v>
      </c>
      <c r="G109" s="239" t="s">
        <v>7</v>
      </c>
      <c r="H109" s="239" t="s">
        <v>6</v>
      </c>
      <c r="I109" s="173"/>
      <c r="J109" s="179"/>
      <c r="K109" s="173"/>
      <c r="L109" s="173"/>
    </row>
    <row r="110" spans="1:12" ht="16.5">
      <c r="A110" s="469"/>
      <c r="B110" s="470"/>
      <c r="C110" s="470"/>
      <c r="D110" s="470"/>
      <c r="E110" s="471"/>
      <c r="F110" s="240" t="s">
        <v>204</v>
      </c>
      <c r="G110" s="241" t="s">
        <v>10</v>
      </c>
      <c r="H110" s="241" t="s">
        <v>9</v>
      </c>
      <c r="I110" s="173"/>
      <c r="J110" s="179"/>
      <c r="K110" s="173"/>
      <c r="L110" s="173"/>
    </row>
    <row r="111" spans="1:12" ht="17.25">
      <c r="A111" s="236"/>
      <c r="B111" s="237"/>
      <c r="C111" s="237"/>
      <c r="D111" s="237"/>
      <c r="E111" s="242"/>
      <c r="F111" s="243" t="s">
        <v>332</v>
      </c>
      <c r="G111" s="244"/>
      <c r="H111" s="244"/>
      <c r="I111" s="173"/>
      <c r="J111" s="179"/>
      <c r="K111" s="173"/>
      <c r="L111" s="173"/>
    </row>
    <row r="112" spans="1:12" ht="15.75">
      <c r="A112" s="280">
        <v>1</v>
      </c>
      <c r="B112" s="276" t="s">
        <v>40</v>
      </c>
      <c r="C112" s="308"/>
      <c r="D112" s="308"/>
      <c r="E112" s="309"/>
      <c r="F112" s="309"/>
      <c r="G112" s="310"/>
      <c r="H112" s="310"/>
      <c r="I112" s="245"/>
      <c r="J112" s="179"/>
      <c r="K112" s="245"/>
      <c r="L112" s="245"/>
    </row>
    <row r="113" spans="1:12" ht="15.75">
      <c r="A113" s="280">
        <v>2</v>
      </c>
      <c r="B113" s="276" t="s">
        <v>51</v>
      </c>
      <c r="C113" s="311"/>
      <c r="D113" s="311"/>
      <c r="E113" s="309"/>
      <c r="F113" s="309"/>
      <c r="G113" s="312"/>
      <c r="H113" s="312"/>
      <c r="I113" s="246"/>
      <c r="J113" s="179"/>
      <c r="K113" s="246"/>
      <c r="L113" s="246"/>
    </row>
    <row r="114" spans="1:12" ht="15.75">
      <c r="A114" s="280">
        <v>3</v>
      </c>
      <c r="B114" s="276" t="s">
        <v>41</v>
      </c>
      <c r="C114" s="311"/>
      <c r="D114" s="311"/>
      <c r="E114" s="309"/>
      <c r="F114" s="309"/>
      <c r="G114" s="313"/>
      <c r="H114" s="314"/>
      <c r="I114" s="247"/>
      <c r="J114" s="179"/>
      <c r="K114" s="247"/>
      <c r="L114" s="247"/>
    </row>
    <row r="115" spans="1:12" ht="15.75">
      <c r="A115" s="280">
        <v>4</v>
      </c>
      <c r="B115" s="276" t="s">
        <v>42</v>
      </c>
      <c r="C115" s="311"/>
      <c r="D115" s="311"/>
      <c r="E115" s="309"/>
      <c r="F115" s="309"/>
      <c r="G115" s="348">
        <v>13463825266</v>
      </c>
      <c r="H115" s="314">
        <v>13463825266</v>
      </c>
      <c r="I115" s="247"/>
      <c r="J115" s="179"/>
      <c r="K115" s="248"/>
      <c r="L115" s="248"/>
    </row>
    <row r="116" spans="1:12" ht="15.75">
      <c r="A116" s="280">
        <v>5</v>
      </c>
      <c r="B116" s="276" t="s">
        <v>43</v>
      </c>
      <c r="C116" s="311"/>
      <c r="D116" s="311"/>
      <c r="E116" s="309"/>
      <c r="F116" s="309"/>
      <c r="G116" s="314"/>
      <c r="H116" s="321"/>
      <c r="I116" s="247"/>
      <c r="J116" s="179"/>
      <c r="K116" s="249"/>
      <c r="L116" s="249"/>
    </row>
    <row r="117" spans="1:12" ht="15.75">
      <c r="A117" s="280"/>
      <c r="B117" s="315" t="s">
        <v>521</v>
      </c>
      <c r="C117" s="316"/>
      <c r="D117" s="316"/>
      <c r="E117" s="317"/>
      <c r="F117" s="317"/>
      <c r="G117" s="349">
        <v>611908.77</v>
      </c>
      <c r="H117" s="350">
        <v>4164.09</v>
      </c>
      <c r="I117" s="247"/>
      <c r="J117" s="179"/>
      <c r="K117" s="249"/>
      <c r="L117" s="249"/>
    </row>
    <row r="118" spans="1:12" ht="15.75">
      <c r="A118" s="280"/>
      <c r="B118" s="315" t="s">
        <v>522</v>
      </c>
      <c r="C118" s="316"/>
      <c r="D118" s="316"/>
      <c r="E118" s="317"/>
      <c r="F118" s="317"/>
      <c r="G118" s="349">
        <v>200.73</v>
      </c>
      <c r="H118" s="350">
        <v>417.45</v>
      </c>
      <c r="I118" s="247"/>
      <c r="J118" s="179"/>
      <c r="K118" s="249"/>
      <c r="L118" s="249"/>
    </row>
    <row r="119" spans="1:12" ht="15.75">
      <c r="A119" s="280">
        <v>6</v>
      </c>
      <c r="B119" s="276" t="s">
        <v>291</v>
      </c>
      <c r="C119" s="311"/>
      <c r="D119" s="311"/>
      <c r="E119" s="309"/>
      <c r="F119" s="309"/>
      <c r="G119" s="313"/>
      <c r="H119" s="318"/>
      <c r="I119" s="247"/>
      <c r="J119" s="179"/>
      <c r="K119" s="250"/>
      <c r="L119" s="250"/>
    </row>
    <row r="120" spans="1:12" ht="15.75">
      <c r="A120" s="251"/>
      <c r="B120" s="202"/>
      <c r="C120" s="252"/>
      <c r="D120" s="252"/>
      <c r="E120" s="253"/>
      <c r="F120" s="253"/>
      <c r="G120" s="254"/>
      <c r="H120" s="254"/>
      <c r="I120" s="247"/>
      <c r="J120" s="179"/>
      <c r="K120" s="185"/>
      <c r="L120" s="185"/>
    </row>
    <row r="121" spans="1:13" ht="8.25" customHeight="1">
      <c r="A121" s="185"/>
      <c r="B121" s="185"/>
      <c r="E121" s="185"/>
      <c r="F121" s="185"/>
      <c r="G121" s="185"/>
      <c r="H121" s="255"/>
      <c r="I121" s="247"/>
      <c r="J121" s="179"/>
      <c r="K121" s="255"/>
      <c r="L121" s="255"/>
      <c r="M121" s="185"/>
    </row>
    <row r="122" spans="1:13" ht="16.5">
      <c r="A122" s="185"/>
      <c r="B122" s="256"/>
      <c r="C122" s="185"/>
      <c r="D122" s="173"/>
      <c r="E122" s="185"/>
      <c r="F122" s="472" t="s">
        <v>531</v>
      </c>
      <c r="G122" s="472"/>
      <c r="H122" s="472"/>
      <c r="I122" s="247"/>
      <c r="J122" s="179"/>
      <c r="K122" s="185"/>
      <c r="L122" s="185"/>
      <c r="M122" s="185"/>
    </row>
    <row r="123" spans="1:13" ht="19.5" customHeight="1">
      <c r="A123" s="175" t="s">
        <v>44</v>
      </c>
      <c r="B123" s="175"/>
      <c r="C123" s="194" t="s">
        <v>45</v>
      </c>
      <c r="D123" s="473" t="s">
        <v>214</v>
      </c>
      <c r="E123" s="473"/>
      <c r="F123" s="473" t="s">
        <v>213</v>
      </c>
      <c r="G123" s="473"/>
      <c r="H123" s="473"/>
      <c r="I123" s="247"/>
      <c r="J123" s="179"/>
      <c r="K123" s="194"/>
      <c r="L123" s="194"/>
      <c r="M123" s="185"/>
    </row>
    <row r="124" spans="1:13" ht="15.75">
      <c r="A124" s="185"/>
      <c r="B124" s="185"/>
      <c r="C124" s="173"/>
      <c r="D124" s="173"/>
      <c r="E124" s="185"/>
      <c r="F124" s="185"/>
      <c r="G124" s="185"/>
      <c r="H124" s="185"/>
      <c r="I124" s="247"/>
      <c r="J124" s="179"/>
      <c r="K124" s="185"/>
      <c r="L124" s="185"/>
      <c r="M124" s="185"/>
    </row>
    <row r="125" spans="1:13" ht="15.75">
      <c r="A125" s="185"/>
      <c r="B125" s="185"/>
      <c r="C125" s="173"/>
      <c r="D125" s="173"/>
      <c r="E125" s="185"/>
      <c r="F125" s="185"/>
      <c r="G125" s="185"/>
      <c r="H125" s="185"/>
      <c r="I125" s="247"/>
      <c r="J125" s="179"/>
      <c r="K125" s="185"/>
      <c r="L125" s="185"/>
      <c r="M125" s="185"/>
    </row>
    <row r="126" spans="1:13" ht="15.75">
      <c r="A126" s="185"/>
      <c r="B126" s="185"/>
      <c r="C126" s="173"/>
      <c r="D126" s="173"/>
      <c r="E126" s="185"/>
      <c r="F126" s="185"/>
      <c r="G126" s="185"/>
      <c r="H126" s="185"/>
      <c r="I126" s="185"/>
      <c r="J126" s="179"/>
      <c r="K126" s="185"/>
      <c r="L126" s="185"/>
      <c r="M126" s="185"/>
    </row>
    <row r="127" spans="1:13" ht="15.75">
      <c r="A127" s="185"/>
      <c r="B127" s="185"/>
      <c r="C127" s="173"/>
      <c r="D127" s="173"/>
      <c r="E127" s="185"/>
      <c r="F127" s="185"/>
      <c r="G127" s="185"/>
      <c r="H127" s="185"/>
      <c r="I127" s="185"/>
      <c r="J127" s="179"/>
      <c r="K127" s="185"/>
      <c r="L127" s="185"/>
      <c r="M127" s="185"/>
    </row>
    <row r="128" spans="1:13" ht="18.75">
      <c r="A128" s="257"/>
      <c r="B128" s="258"/>
      <c r="C128" s="173"/>
      <c r="D128" s="173"/>
      <c r="E128" s="185"/>
      <c r="F128" s="185"/>
      <c r="G128" s="185"/>
      <c r="H128" s="185"/>
      <c r="I128" s="185"/>
      <c r="J128" s="179"/>
      <c r="K128" s="185"/>
      <c r="L128" s="185"/>
      <c r="M128" s="185"/>
    </row>
    <row r="129" spans="1:13" ht="15.75">
      <c r="A129" s="185"/>
      <c r="B129" s="185"/>
      <c r="C129" s="173"/>
      <c r="D129" s="173"/>
      <c r="E129" s="185"/>
      <c r="F129" s="185"/>
      <c r="G129" s="185"/>
      <c r="H129" s="185"/>
      <c r="I129" s="185"/>
      <c r="J129" s="179"/>
      <c r="K129" s="185"/>
      <c r="L129" s="185"/>
      <c r="M129" s="185"/>
    </row>
    <row r="130" spans="1:13" ht="15.75">
      <c r="A130" s="185"/>
      <c r="B130" s="185"/>
      <c r="C130" s="173"/>
      <c r="D130" s="173"/>
      <c r="E130" s="185"/>
      <c r="F130" s="185"/>
      <c r="G130" s="185"/>
      <c r="H130" s="185"/>
      <c r="I130" s="185"/>
      <c r="J130" s="179"/>
      <c r="K130" s="185"/>
      <c r="L130" s="185"/>
      <c r="M130" s="185"/>
    </row>
    <row r="131" spans="3:10" ht="15.75">
      <c r="C131" s="259"/>
      <c r="D131" s="259"/>
      <c r="J131" s="179"/>
    </row>
    <row r="132" ht="15.75">
      <c r="J132" s="179"/>
    </row>
    <row r="133" ht="15.75">
      <c r="J133" s="179"/>
    </row>
    <row r="134" ht="15.75">
      <c r="J134" s="179"/>
    </row>
    <row r="135" ht="15.75">
      <c r="J135" s="179"/>
    </row>
  </sheetData>
  <sheetProtection/>
  <mergeCells count="19">
    <mergeCell ref="P9:Q9"/>
    <mergeCell ref="A10:D10"/>
    <mergeCell ref="A64:D64"/>
    <mergeCell ref="A66:D67"/>
    <mergeCell ref="A105:D105"/>
    <mergeCell ref="E1:I1"/>
    <mergeCell ref="E2:I2"/>
    <mergeCell ref="E3:I3"/>
    <mergeCell ref="A4:H4"/>
    <mergeCell ref="A5:H5"/>
    <mergeCell ref="A107:H107"/>
    <mergeCell ref="A109:E110"/>
    <mergeCell ref="F122:H122"/>
    <mergeCell ref="D123:E123"/>
    <mergeCell ref="F123:H123"/>
    <mergeCell ref="N9:O9"/>
    <mergeCell ref="A8:D9"/>
    <mergeCell ref="G8:G9"/>
    <mergeCell ref="H8:H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5">
      <selection activeCell="H42" sqref="H42"/>
    </sheetView>
  </sheetViews>
  <sheetFormatPr defaultColWidth="9.140625" defaultRowHeight="12.75"/>
  <cols>
    <col min="1" max="1" width="3.28125" style="2" customWidth="1"/>
    <col min="2" max="4" width="9.140625" style="2" customWidth="1"/>
    <col min="5" max="5" width="2.421875" style="2" customWidth="1"/>
    <col min="6" max="6" width="2.28125" style="2" hidden="1" customWidth="1"/>
    <col min="7" max="7" width="3.57421875" style="2" customWidth="1"/>
    <col min="8" max="8" width="15.7109375" style="2" customWidth="1"/>
    <col min="9" max="9" width="15.8515625" style="2" customWidth="1"/>
    <col min="10" max="10" width="15.7109375" style="2" customWidth="1"/>
    <col min="11" max="11" width="16.140625" style="2" customWidth="1"/>
    <col min="12" max="16384" width="9.140625" style="2" customWidth="1"/>
  </cols>
  <sheetData>
    <row r="1" spans="1:11" ht="24" customHeight="1">
      <c r="A1" s="69" t="s">
        <v>433</v>
      </c>
      <c r="F1" s="508" t="s">
        <v>414</v>
      </c>
      <c r="G1" s="508"/>
      <c r="H1" s="508"/>
      <c r="I1" s="508"/>
      <c r="J1" s="508"/>
      <c r="K1" s="508"/>
    </row>
    <row r="2" spans="1:11" ht="17.25" customHeight="1">
      <c r="A2" s="4"/>
      <c r="F2" s="509" t="s">
        <v>306</v>
      </c>
      <c r="G2" s="509"/>
      <c r="H2" s="509"/>
      <c r="I2" s="509"/>
      <c r="J2" s="509"/>
      <c r="K2" s="509"/>
    </row>
    <row r="3" spans="6:11" ht="15.75">
      <c r="F3" s="510" t="s">
        <v>305</v>
      </c>
      <c r="G3" s="510"/>
      <c r="H3" s="510"/>
      <c r="I3" s="510"/>
      <c r="J3" s="510"/>
      <c r="K3" s="510"/>
    </row>
    <row r="5" spans="1:11" ht="27.75" customHeight="1">
      <c r="A5" s="511" t="s">
        <v>197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</row>
    <row r="6" spans="1:11" ht="24" customHeight="1">
      <c r="A6" s="512" t="s">
        <v>532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</row>
    <row r="7" ht="5.25" customHeight="1"/>
    <row r="8" spans="9:10" ht="15.75">
      <c r="I8" s="52"/>
      <c r="J8" s="52" t="s">
        <v>65</v>
      </c>
    </row>
    <row r="9" ht="6.75" customHeight="1"/>
    <row r="10" spans="1:11" ht="34.5" customHeight="1">
      <c r="A10" s="513" t="s">
        <v>46</v>
      </c>
      <c r="B10" s="514"/>
      <c r="C10" s="514"/>
      <c r="D10" s="514"/>
      <c r="E10" s="514"/>
      <c r="F10" s="515"/>
      <c r="G10" s="519" t="s">
        <v>64</v>
      </c>
      <c r="H10" s="521" t="s">
        <v>533</v>
      </c>
      <c r="I10" s="522"/>
      <c r="J10" s="523" t="s">
        <v>488</v>
      </c>
      <c r="K10" s="524"/>
    </row>
    <row r="11" spans="1:11" ht="17.25">
      <c r="A11" s="516"/>
      <c r="B11" s="517"/>
      <c r="C11" s="517"/>
      <c r="D11" s="517"/>
      <c r="E11" s="517"/>
      <c r="F11" s="518"/>
      <c r="G11" s="520"/>
      <c r="H11" s="61" t="s">
        <v>248</v>
      </c>
      <c r="I11" s="61" t="s">
        <v>249</v>
      </c>
      <c r="J11" s="61" t="s">
        <v>248</v>
      </c>
      <c r="K11" s="61" t="s">
        <v>249</v>
      </c>
    </row>
    <row r="12" spans="1:11" ht="19.5" customHeight="1">
      <c r="A12" s="50">
        <v>1</v>
      </c>
      <c r="B12" s="498" t="s">
        <v>411</v>
      </c>
      <c r="C12" s="499"/>
      <c r="D12" s="499"/>
      <c r="E12" s="499"/>
      <c r="F12" s="500"/>
      <c r="G12" s="6">
        <v>1</v>
      </c>
      <c r="H12" s="7">
        <v>1561158483397</v>
      </c>
      <c r="I12" s="7">
        <v>998283795350</v>
      </c>
      <c r="J12" s="7">
        <v>4992084404568</v>
      </c>
      <c r="K12" s="7">
        <v>3122574255828</v>
      </c>
    </row>
    <row r="13" spans="1:11" ht="19.5" customHeight="1">
      <c r="A13" s="8">
        <v>2</v>
      </c>
      <c r="B13" s="9" t="s">
        <v>207</v>
      </c>
      <c r="C13" s="10"/>
      <c r="D13" s="10"/>
      <c r="E13" s="10"/>
      <c r="F13" s="11"/>
      <c r="G13" s="12">
        <v>3</v>
      </c>
      <c r="H13" s="13">
        <v>249805679</v>
      </c>
      <c r="I13" s="13">
        <v>0</v>
      </c>
      <c r="J13" s="13">
        <v>346055674</v>
      </c>
      <c r="K13" s="13">
        <v>0</v>
      </c>
    </row>
    <row r="14" spans="1:11" ht="19.5" customHeight="1">
      <c r="A14" s="8">
        <v>3</v>
      </c>
      <c r="B14" s="9" t="s">
        <v>409</v>
      </c>
      <c r="C14" s="10"/>
      <c r="D14" s="10"/>
      <c r="E14" s="10"/>
      <c r="F14" s="11"/>
      <c r="G14" s="12">
        <v>10</v>
      </c>
      <c r="H14" s="18">
        <v>1560908677718</v>
      </c>
      <c r="I14" s="18">
        <v>998283795350</v>
      </c>
      <c r="J14" s="18">
        <v>4991738348894</v>
      </c>
      <c r="K14" s="18">
        <v>3122574255828</v>
      </c>
    </row>
    <row r="15" spans="1:11" ht="19.5" customHeight="1">
      <c r="A15" s="8"/>
      <c r="B15" s="9" t="s">
        <v>410</v>
      </c>
      <c r="C15" s="10"/>
      <c r="D15" s="10"/>
      <c r="E15" s="10"/>
      <c r="F15" s="11"/>
      <c r="G15" s="12"/>
      <c r="H15" s="19"/>
      <c r="I15" s="19"/>
      <c r="J15" s="19"/>
      <c r="K15" s="19"/>
    </row>
    <row r="16" spans="1:11" ht="19.5" customHeight="1">
      <c r="A16" s="8">
        <v>4</v>
      </c>
      <c r="B16" s="9" t="s">
        <v>52</v>
      </c>
      <c r="C16" s="10"/>
      <c r="D16" s="10"/>
      <c r="E16" s="10"/>
      <c r="F16" s="11"/>
      <c r="G16" s="12">
        <v>11</v>
      </c>
      <c r="H16" s="13">
        <v>1521526830916</v>
      </c>
      <c r="I16" s="13">
        <v>965050284083</v>
      </c>
      <c r="J16" s="13">
        <v>4854963218752</v>
      </c>
      <c r="K16" s="13">
        <v>3031223163460</v>
      </c>
    </row>
    <row r="17" spans="1:11" ht="19.5" customHeight="1">
      <c r="A17" s="8">
        <v>5</v>
      </c>
      <c r="B17" s="9" t="s">
        <v>412</v>
      </c>
      <c r="C17" s="10"/>
      <c r="D17" s="10"/>
      <c r="E17" s="10"/>
      <c r="F17" s="11"/>
      <c r="G17" s="12">
        <v>20</v>
      </c>
      <c r="H17" s="18">
        <v>39381846802</v>
      </c>
      <c r="I17" s="18">
        <v>33233511267</v>
      </c>
      <c r="J17" s="18">
        <v>136775130142</v>
      </c>
      <c r="K17" s="18">
        <v>91351092368</v>
      </c>
    </row>
    <row r="18" spans="1:11" ht="19.5" customHeight="1">
      <c r="A18" s="8"/>
      <c r="B18" s="9" t="s">
        <v>413</v>
      </c>
      <c r="C18" s="10"/>
      <c r="D18" s="10"/>
      <c r="E18" s="10"/>
      <c r="F18" s="11"/>
      <c r="G18" s="12"/>
      <c r="H18" s="18"/>
      <c r="I18" s="18"/>
      <c r="J18" s="18"/>
      <c r="K18" s="18"/>
    </row>
    <row r="19" spans="1:11" ht="19.5" customHeight="1">
      <c r="A19" s="8">
        <v>6</v>
      </c>
      <c r="B19" s="9" t="s">
        <v>53</v>
      </c>
      <c r="C19" s="10"/>
      <c r="D19" s="10"/>
      <c r="E19" s="10"/>
      <c r="F19" s="11"/>
      <c r="G19" s="12">
        <v>21</v>
      </c>
      <c r="H19" s="13">
        <v>11647173017</v>
      </c>
      <c r="I19" s="13">
        <v>5526142186</v>
      </c>
      <c r="J19" s="13">
        <v>37456947596</v>
      </c>
      <c r="K19" s="13">
        <v>15771704584</v>
      </c>
    </row>
    <row r="20" spans="1:11" ht="19.5" customHeight="1">
      <c r="A20" s="8">
        <v>7</v>
      </c>
      <c r="B20" s="9" t="s">
        <v>60</v>
      </c>
      <c r="C20" s="10"/>
      <c r="D20" s="10"/>
      <c r="E20" s="10"/>
      <c r="F20" s="11"/>
      <c r="G20" s="12">
        <v>22</v>
      </c>
      <c r="H20" s="13">
        <v>17310093367</v>
      </c>
      <c r="I20" s="13">
        <v>15682618735</v>
      </c>
      <c r="J20" s="13">
        <v>79744186254</v>
      </c>
      <c r="K20" s="13">
        <v>44003221222</v>
      </c>
    </row>
    <row r="21" spans="1:11" ht="19.5" customHeight="1">
      <c r="A21" s="14"/>
      <c r="B21" s="53" t="s">
        <v>546</v>
      </c>
      <c r="C21" s="16"/>
      <c r="D21" s="16"/>
      <c r="E21" s="16"/>
      <c r="F21" s="17"/>
      <c r="G21" s="15">
        <v>23</v>
      </c>
      <c r="H21" s="62">
        <v>15514694463</v>
      </c>
      <c r="I21" s="66">
        <v>14805599768</v>
      </c>
      <c r="J21" s="66">
        <v>51016105584</v>
      </c>
      <c r="K21" s="66">
        <v>41409977020</v>
      </c>
    </row>
    <row r="22" spans="1:11" ht="19.5" customHeight="1">
      <c r="A22" s="8">
        <v>8</v>
      </c>
      <c r="B22" s="9" t="s">
        <v>54</v>
      </c>
      <c r="C22" s="10"/>
      <c r="D22" s="10"/>
      <c r="E22" s="10"/>
      <c r="F22" s="11"/>
      <c r="G22" s="12">
        <v>24</v>
      </c>
      <c r="H22" s="13">
        <v>10361127163</v>
      </c>
      <c r="I22" s="13">
        <v>8920509425</v>
      </c>
      <c r="J22" s="13">
        <v>35235547826</v>
      </c>
      <c r="K22" s="13">
        <v>24437943382</v>
      </c>
    </row>
    <row r="23" spans="1:11" ht="19.5" customHeight="1">
      <c r="A23" s="8">
        <v>9</v>
      </c>
      <c r="B23" s="9" t="s">
        <v>55</v>
      </c>
      <c r="C23" s="10"/>
      <c r="D23" s="10"/>
      <c r="E23" s="10"/>
      <c r="F23" s="11"/>
      <c r="G23" s="12">
        <v>25</v>
      </c>
      <c r="H23" s="13">
        <v>5145836926</v>
      </c>
      <c r="I23" s="13">
        <v>3783829173</v>
      </c>
      <c r="J23" s="13">
        <v>15940453085</v>
      </c>
      <c r="K23" s="13">
        <v>10628343875</v>
      </c>
    </row>
    <row r="24" spans="1:11" ht="19.5" customHeight="1">
      <c r="A24" s="8">
        <v>10</v>
      </c>
      <c r="B24" s="9" t="s">
        <v>56</v>
      </c>
      <c r="C24" s="10"/>
      <c r="D24" s="10"/>
      <c r="E24" s="10"/>
      <c r="F24" s="11"/>
      <c r="G24" s="12">
        <v>30</v>
      </c>
      <c r="H24" s="13">
        <v>18211962363</v>
      </c>
      <c r="I24" s="13">
        <v>10372696120</v>
      </c>
      <c r="J24" s="13">
        <v>43311890573</v>
      </c>
      <c r="K24" s="13">
        <v>28053288473</v>
      </c>
    </row>
    <row r="25" spans="1:11" ht="19.5" customHeight="1">
      <c r="A25" s="8"/>
      <c r="B25" s="9" t="s">
        <v>208</v>
      </c>
      <c r="C25" s="10"/>
      <c r="D25" s="10"/>
      <c r="E25" s="10"/>
      <c r="F25" s="11"/>
      <c r="G25" s="12"/>
      <c r="H25" s="13"/>
      <c r="I25" s="13"/>
      <c r="J25" s="13"/>
      <c r="K25" s="13"/>
    </row>
    <row r="26" spans="1:11" ht="19.5" customHeight="1">
      <c r="A26" s="8">
        <v>11</v>
      </c>
      <c r="B26" s="9" t="s">
        <v>57</v>
      </c>
      <c r="C26" s="10"/>
      <c r="D26" s="10"/>
      <c r="E26" s="10"/>
      <c r="F26" s="11"/>
      <c r="G26" s="12">
        <v>31</v>
      </c>
      <c r="H26" s="13">
        <v>927769667</v>
      </c>
      <c r="I26" s="13">
        <v>100066247</v>
      </c>
      <c r="J26" s="13">
        <v>51209341304</v>
      </c>
      <c r="K26" s="13">
        <v>322534412</v>
      </c>
    </row>
    <row r="27" spans="1:11" ht="19.5" customHeight="1">
      <c r="A27" s="8">
        <v>12</v>
      </c>
      <c r="B27" s="9" t="s">
        <v>58</v>
      </c>
      <c r="C27" s="10"/>
      <c r="D27" s="10"/>
      <c r="E27" s="10"/>
      <c r="F27" s="11"/>
      <c r="G27" s="12">
        <v>32</v>
      </c>
      <c r="H27" s="13">
        <v>3986396199</v>
      </c>
      <c r="I27" s="13">
        <v>238960517</v>
      </c>
      <c r="J27" s="13">
        <v>3999527078</v>
      </c>
      <c r="K27" s="13">
        <v>239154910</v>
      </c>
    </row>
    <row r="28" spans="1:11" ht="19.5" customHeight="1">
      <c r="A28" s="8">
        <v>13</v>
      </c>
      <c r="B28" s="9" t="s">
        <v>59</v>
      </c>
      <c r="C28" s="10"/>
      <c r="D28" s="10"/>
      <c r="E28" s="10"/>
      <c r="F28" s="11"/>
      <c r="G28" s="12">
        <v>40</v>
      </c>
      <c r="H28" s="20">
        <v>-3058626532</v>
      </c>
      <c r="I28" s="20">
        <v>-138894270</v>
      </c>
      <c r="J28" s="20">
        <v>47209814226</v>
      </c>
      <c r="K28" s="20">
        <v>83379502</v>
      </c>
    </row>
    <row r="29" spans="1:11" ht="19.5" customHeight="1">
      <c r="A29" s="8">
        <v>14</v>
      </c>
      <c r="B29" s="21" t="s">
        <v>195</v>
      </c>
      <c r="C29" s="10"/>
      <c r="D29" s="10"/>
      <c r="E29" s="10"/>
      <c r="F29" s="11"/>
      <c r="G29" s="12">
        <v>50</v>
      </c>
      <c r="H29" s="13">
        <v>15153335831</v>
      </c>
      <c r="I29" s="13">
        <v>10233801850</v>
      </c>
      <c r="J29" s="13">
        <v>90521704799</v>
      </c>
      <c r="K29" s="13">
        <v>28136667975</v>
      </c>
    </row>
    <row r="30" spans="1:11" ht="19.5" customHeight="1">
      <c r="A30" s="8"/>
      <c r="B30" s="21" t="s">
        <v>194</v>
      </c>
      <c r="C30" s="10"/>
      <c r="D30" s="10"/>
      <c r="E30" s="10"/>
      <c r="F30" s="11"/>
      <c r="G30" s="12"/>
      <c r="H30" s="13"/>
      <c r="I30" s="13"/>
      <c r="J30" s="13"/>
      <c r="K30" s="13"/>
    </row>
    <row r="31" spans="1:11" ht="19.5" customHeight="1">
      <c r="A31" s="8">
        <v>15</v>
      </c>
      <c r="B31" s="21" t="s">
        <v>333</v>
      </c>
      <c r="C31" s="10"/>
      <c r="D31" s="10"/>
      <c r="E31" s="10"/>
      <c r="F31" s="11"/>
      <c r="G31" s="12">
        <v>51</v>
      </c>
      <c r="H31" s="13">
        <v>1894166979</v>
      </c>
      <c r="I31" s="13">
        <v>1279225231</v>
      </c>
      <c r="J31" s="13">
        <v>17524146975</v>
      </c>
      <c r="K31" s="13">
        <v>3367084184</v>
      </c>
    </row>
    <row r="32" spans="1:11" ht="19.5" customHeight="1">
      <c r="A32" s="8">
        <v>16</v>
      </c>
      <c r="B32" s="21" t="s">
        <v>334</v>
      </c>
      <c r="C32" s="10"/>
      <c r="D32" s="10"/>
      <c r="E32" s="10"/>
      <c r="F32" s="11"/>
      <c r="G32" s="12">
        <v>52</v>
      </c>
      <c r="H32" s="13"/>
      <c r="I32" s="13">
        <v>0</v>
      </c>
      <c r="J32" s="13">
        <v>0</v>
      </c>
      <c r="K32" s="13">
        <v>0</v>
      </c>
    </row>
    <row r="33" spans="1:11" ht="19.5" customHeight="1">
      <c r="A33" s="8">
        <v>17</v>
      </c>
      <c r="B33" s="501" t="s">
        <v>407</v>
      </c>
      <c r="C33" s="502"/>
      <c r="D33" s="502"/>
      <c r="E33" s="502"/>
      <c r="F33" s="503"/>
      <c r="G33" s="12">
        <v>60</v>
      </c>
      <c r="H33" s="13">
        <v>13259168852</v>
      </c>
      <c r="I33" s="13">
        <v>8954576619</v>
      </c>
      <c r="J33" s="51">
        <v>72997557824</v>
      </c>
      <c r="K33" s="51">
        <v>24769583791</v>
      </c>
    </row>
    <row r="34" spans="1:11" ht="19.5" customHeight="1">
      <c r="A34" s="119"/>
      <c r="B34" s="501" t="s">
        <v>196</v>
      </c>
      <c r="C34" s="502"/>
      <c r="D34" s="502"/>
      <c r="E34" s="502"/>
      <c r="F34" s="503"/>
      <c r="G34" s="54"/>
      <c r="H34" s="55"/>
      <c r="I34" s="13">
        <v>0</v>
      </c>
      <c r="J34" s="55"/>
      <c r="K34" s="55"/>
    </row>
    <row r="35" spans="1:11" ht="19.5" customHeight="1">
      <c r="A35" s="120">
        <v>18</v>
      </c>
      <c r="B35" s="504" t="s">
        <v>408</v>
      </c>
      <c r="C35" s="505"/>
      <c r="D35" s="505"/>
      <c r="E35" s="505"/>
      <c r="F35" s="506"/>
      <c r="G35" s="22">
        <v>70</v>
      </c>
      <c r="H35" s="260">
        <v>631.3889929523809</v>
      </c>
      <c r="I35" s="260">
        <v>426.4084104285714</v>
      </c>
      <c r="J35" s="23">
        <v>3476.074182095238</v>
      </c>
      <c r="K35" s="23">
        <v>1179.503990047619</v>
      </c>
    </row>
    <row r="36" ht="11.25" customHeight="1">
      <c r="A36" s="48"/>
    </row>
    <row r="37" spans="9:11" ht="15.75">
      <c r="I37" s="507" t="s">
        <v>534</v>
      </c>
      <c r="J37" s="507"/>
      <c r="K37" s="507"/>
    </row>
    <row r="38" spans="2:11" ht="17.25">
      <c r="B38" s="4" t="s">
        <v>82</v>
      </c>
      <c r="E38" s="4" t="s">
        <v>83</v>
      </c>
      <c r="F38" s="4" t="s">
        <v>83</v>
      </c>
      <c r="J38" s="63" t="s">
        <v>215</v>
      </c>
      <c r="K38" s="63"/>
    </row>
  </sheetData>
  <sheetProtection/>
  <mergeCells count="14">
    <mergeCell ref="A10:F11"/>
    <mergeCell ref="G10:G11"/>
    <mergeCell ref="H10:I10"/>
    <mergeCell ref="J10:K10"/>
    <mergeCell ref="B12:F12"/>
    <mergeCell ref="B33:F33"/>
    <mergeCell ref="B34:F34"/>
    <mergeCell ref="B35:F35"/>
    <mergeCell ref="I37:K37"/>
    <mergeCell ref="F1:K1"/>
    <mergeCell ref="F2:K2"/>
    <mergeCell ref="F3:K3"/>
    <mergeCell ref="A5:K5"/>
    <mergeCell ref="A6:K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48.421875" style="377" customWidth="1"/>
    <col min="2" max="2" width="5.7109375" style="378" customWidth="1"/>
    <col min="3" max="3" width="7.7109375" style="378" customWidth="1"/>
    <col min="4" max="4" width="18.421875" style="379" customWidth="1"/>
    <col min="5" max="5" width="18.00390625" style="376" bestFit="1" customWidth="1"/>
    <col min="6" max="6" width="9.140625" style="377" customWidth="1"/>
    <col min="7" max="7" width="12.421875" style="377" bestFit="1" customWidth="1"/>
    <col min="8" max="8" width="9.140625" style="377" customWidth="1"/>
    <col min="9" max="9" width="15.421875" style="377" bestFit="1" customWidth="1"/>
    <col min="10" max="16384" width="9.140625" style="377" customWidth="1"/>
  </cols>
  <sheetData>
    <row r="1" spans="1:5" s="24" customFormat="1" ht="18" customHeight="1">
      <c r="A1" s="30" t="s">
        <v>212</v>
      </c>
      <c r="B1" s="526" t="s">
        <v>528</v>
      </c>
      <c r="C1" s="526"/>
      <c r="D1" s="526"/>
      <c r="E1" s="526"/>
    </row>
    <row r="2" spans="1:5" s="24" customFormat="1" ht="20.25">
      <c r="A2" s="30"/>
      <c r="B2" s="527" t="s">
        <v>302</v>
      </c>
      <c r="C2" s="527"/>
      <c r="D2" s="527"/>
      <c r="E2" s="527"/>
    </row>
    <row r="3" spans="1:5" s="24" customFormat="1" ht="16.5" customHeight="1">
      <c r="A3" s="30"/>
      <c r="B3" s="527" t="s">
        <v>305</v>
      </c>
      <c r="C3" s="527"/>
      <c r="D3" s="527"/>
      <c r="E3" s="527"/>
    </row>
    <row r="4" spans="1:5" s="24" customFormat="1" ht="12" customHeight="1">
      <c r="A4" s="31"/>
      <c r="B4" s="27"/>
      <c r="C4" s="27"/>
      <c r="D4" s="32"/>
      <c r="E4" s="33"/>
    </row>
    <row r="5" spans="1:5" s="24" customFormat="1" ht="34.5" customHeight="1">
      <c r="A5" s="528" t="s">
        <v>86</v>
      </c>
      <c r="B5" s="528"/>
      <c r="C5" s="528"/>
      <c r="D5" s="528"/>
      <c r="E5" s="528"/>
    </row>
    <row r="6" spans="1:5" s="34" customFormat="1" ht="21">
      <c r="A6" s="529" t="s">
        <v>87</v>
      </c>
      <c r="B6" s="529"/>
      <c r="C6" s="529"/>
      <c r="D6" s="529"/>
      <c r="E6" s="529"/>
    </row>
    <row r="7" spans="1:5" s="34" customFormat="1" ht="23.25">
      <c r="A7" s="530" t="s">
        <v>543</v>
      </c>
      <c r="B7" s="530"/>
      <c r="C7" s="530"/>
      <c r="D7" s="530"/>
      <c r="E7" s="530"/>
    </row>
    <row r="8" spans="2:5" s="24" customFormat="1" ht="16.5">
      <c r="B8" s="28"/>
      <c r="C8" s="28"/>
      <c r="D8" s="25"/>
      <c r="E8" s="29"/>
    </row>
    <row r="9" spans="1:5" s="24" customFormat="1" ht="16.5">
      <c r="A9" s="25"/>
      <c r="B9" s="28"/>
      <c r="C9" s="28"/>
      <c r="D9" s="35" t="s">
        <v>88</v>
      </c>
      <c r="E9" s="36"/>
    </row>
    <row r="10" spans="1:5" s="4" customFormat="1" ht="34.5" customHeight="1">
      <c r="A10" s="351" t="s">
        <v>50</v>
      </c>
      <c r="B10" s="352" t="s">
        <v>211</v>
      </c>
      <c r="C10" s="352" t="s">
        <v>209</v>
      </c>
      <c r="D10" s="525" t="s">
        <v>406</v>
      </c>
      <c r="E10" s="525"/>
    </row>
    <row r="11" spans="1:5" s="4" customFormat="1" ht="17.25">
      <c r="A11" s="354"/>
      <c r="B11" s="355"/>
      <c r="C11" s="355"/>
      <c r="D11" s="353" t="s">
        <v>428</v>
      </c>
      <c r="E11" s="356" t="s">
        <v>427</v>
      </c>
    </row>
    <row r="12" spans="1:5" s="3" customFormat="1" ht="17.25" customHeight="1">
      <c r="A12" s="357" t="s">
        <v>89</v>
      </c>
      <c r="B12" s="358"/>
      <c r="C12" s="358"/>
      <c r="D12" s="359"/>
      <c r="E12" s="360"/>
    </row>
    <row r="13" spans="1:5" s="5" customFormat="1" ht="17.25" customHeight="1">
      <c r="A13" s="383" t="s">
        <v>90</v>
      </c>
      <c r="B13" s="384" t="s">
        <v>66</v>
      </c>
      <c r="C13" s="384"/>
      <c r="D13" s="385">
        <v>90521704799</v>
      </c>
      <c r="E13" s="386">
        <v>28136667975</v>
      </c>
    </row>
    <row r="14" spans="1:5" s="5" customFormat="1" ht="17.25" customHeight="1">
      <c r="A14" s="383" t="s">
        <v>91</v>
      </c>
      <c r="B14" s="387"/>
      <c r="C14" s="387"/>
      <c r="D14" s="388"/>
      <c r="E14" s="389"/>
    </row>
    <row r="15" spans="1:5" s="5" customFormat="1" ht="17.25" customHeight="1">
      <c r="A15" s="390" t="s">
        <v>92</v>
      </c>
      <c r="B15" s="387" t="s">
        <v>93</v>
      </c>
      <c r="C15" s="387"/>
      <c r="D15" s="389">
        <v>7799237507</v>
      </c>
      <c r="E15" s="389">
        <v>4389140261</v>
      </c>
    </row>
    <row r="16" spans="1:5" s="5" customFormat="1" ht="17.25" customHeight="1">
      <c r="A16" s="390" t="s">
        <v>94</v>
      </c>
      <c r="B16" s="387" t="s">
        <v>67</v>
      </c>
      <c r="C16" s="387"/>
      <c r="D16" s="389">
        <v>11040000000</v>
      </c>
      <c r="E16" s="389">
        <v>-10450837657</v>
      </c>
    </row>
    <row r="17" spans="1:5" s="5" customFormat="1" ht="17.25" customHeight="1">
      <c r="A17" s="390" t="s">
        <v>95</v>
      </c>
      <c r="B17" s="387" t="s">
        <v>96</v>
      </c>
      <c r="C17" s="387"/>
      <c r="D17" s="389">
        <v>885500000</v>
      </c>
      <c r="E17" s="389"/>
    </row>
    <row r="18" spans="1:5" s="5" customFormat="1" ht="17.25" customHeight="1">
      <c r="A18" s="390" t="s">
        <v>97</v>
      </c>
      <c r="B18" s="387" t="s">
        <v>98</v>
      </c>
      <c r="C18" s="387"/>
      <c r="D18" s="389">
        <v>-21160915610</v>
      </c>
      <c r="E18" s="389">
        <v>-3071541633</v>
      </c>
    </row>
    <row r="19" spans="1:5" s="5" customFormat="1" ht="17.25" customHeight="1">
      <c r="A19" s="390" t="s">
        <v>99</v>
      </c>
      <c r="B19" s="387" t="s">
        <v>100</v>
      </c>
      <c r="C19" s="387"/>
      <c r="D19" s="389">
        <v>51016105584</v>
      </c>
      <c r="E19" s="389">
        <v>41409977020</v>
      </c>
    </row>
    <row r="20" spans="1:5" s="5" customFormat="1" ht="17.25" customHeight="1">
      <c r="A20" s="390"/>
      <c r="B20" s="387"/>
      <c r="C20" s="387"/>
      <c r="D20" s="388"/>
      <c r="E20" s="389"/>
    </row>
    <row r="21" spans="1:5" s="5" customFormat="1" ht="38.25" customHeight="1">
      <c r="A21" s="391" t="s">
        <v>101</v>
      </c>
      <c r="B21" s="384" t="s">
        <v>102</v>
      </c>
      <c r="C21" s="384"/>
      <c r="D21" s="385">
        <v>140101632280</v>
      </c>
      <c r="E21" s="385">
        <v>60413405966</v>
      </c>
    </row>
    <row r="22" spans="1:5" s="5" customFormat="1" ht="17.25" customHeight="1">
      <c r="A22" s="390" t="s">
        <v>103</v>
      </c>
      <c r="B22" s="387" t="s">
        <v>104</v>
      </c>
      <c r="C22" s="387"/>
      <c r="D22" s="389">
        <v>-265192305238</v>
      </c>
      <c r="E22" s="389">
        <v>-120362178927</v>
      </c>
    </row>
    <row r="23" spans="1:5" s="5" customFormat="1" ht="17.25" customHeight="1">
      <c r="A23" s="390" t="s">
        <v>105</v>
      </c>
      <c r="B23" s="387" t="s">
        <v>68</v>
      </c>
      <c r="C23" s="387"/>
      <c r="D23" s="389">
        <v>159663242705</v>
      </c>
      <c r="E23" s="389">
        <v>84003566370</v>
      </c>
    </row>
    <row r="24" spans="1:5" s="5" customFormat="1" ht="33" customHeight="1">
      <c r="A24" s="392" t="s">
        <v>106</v>
      </c>
      <c r="B24" s="387" t="s">
        <v>69</v>
      </c>
      <c r="C24" s="387"/>
      <c r="D24" s="393">
        <v>182747797420</v>
      </c>
      <c r="E24" s="389">
        <v>45421954022</v>
      </c>
    </row>
    <row r="25" spans="1:5" s="5" customFormat="1" ht="17.25" customHeight="1">
      <c r="A25" s="390" t="s">
        <v>107</v>
      </c>
      <c r="B25" s="387" t="s">
        <v>108</v>
      </c>
      <c r="C25" s="387"/>
      <c r="D25" s="389">
        <v>-6257075553</v>
      </c>
      <c r="E25" s="389">
        <v>-1427253494</v>
      </c>
    </row>
    <row r="26" spans="1:5" s="5" customFormat="1" ht="17.25" customHeight="1">
      <c r="A26" s="390" t="s">
        <v>109</v>
      </c>
      <c r="B26" s="387" t="s">
        <v>110</v>
      </c>
      <c r="C26" s="387"/>
      <c r="D26" s="389">
        <v>-51301050388</v>
      </c>
      <c r="E26" s="389">
        <v>-41838876502</v>
      </c>
    </row>
    <row r="27" spans="1:5" s="5" customFormat="1" ht="17.25" customHeight="1">
      <c r="A27" s="390" t="s">
        <v>198</v>
      </c>
      <c r="B27" s="387" t="s">
        <v>111</v>
      </c>
      <c r="C27" s="387"/>
      <c r="D27" s="389">
        <v>-12228231164</v>
      </c>
      <c r="E27" s="389">
        <v>-1018391799</v>
      </c>
    </row>
    <row r="28" spans="1:5" s="5" customFormat="1" ht="17.25" customHeight="1">
      <c r="A28" s="390" t="s">
        <v>112</v>
      </c>
      <c r="B28" s="387" t="s">
        <v>113</v>
      </c>
      <c r="C28" s="387"/>
      <c r="D28" s="388">
        <v>10857128587</v>
      </c>
      <c r="E28" s="389">
        <v>682899634</v>
      </c>
    </row>
    <row r="29" spans="1:5" s="5" customFormat="1" ht="17.25" customHeight="1">
      <c r="A29" s="390" t="s">
        <v>114</v>
      </c>
      <c r="B29" s="387" t="s">
        <v>115</v>
      </c>
      <c r="C29" s="387"/>
      <c r="D29" s="389">
        <v>-17773546291</v>
      </c>
      <c r="E29" s="389">
        <v>-11538199902</v>
      </c>
    </row>
    <row r="30" spans="1:5" s="5" customFormat="1" ht="17.25" customHeight="1">
      <c r="A30" s="390"/>
      <c r="B30" s="387"/>
      <c r="C30" s="387"/>
      <c r="D30" s="389"/>
      <c r="E30" s="389"/>
    </row>
    <row r="31" spans="1:5" s="5" customFormat="1" ht="17.25" customHeight="1">
      <c r="A31" s="383" t="s">
        <v>116</v>
      </c>
      <c r="B31" s="384" t="s">
        <v>70</v>
      </c>
      <c r="C31" s="384"/>
      <c r="D31" s="386">
        <v>140617592358</v>
      </c>
      <c r="E31" s="386">
        <v>14336925368</v>
      </c>
    </row>
    <row r="32" spans="1:5" s="5" customFormat="1" ht="17.25" customHeight="1">
      <c r="A32" s="394"/>
      <c r="B32" s="384"/>
      <c r="C32" s="384"/>
      <c r="D32" s="386"/>
      <c r="E32" s="389"/>
    </row>
    <row r="33" spans="1:5" s="5" customFormat="1" ht="17.25" customHeight="1">
      <c r="A33" s="395" t="s">
        <v>117</v>
      </c>
      <c r="B33" s="387"/>
      <c r="C33" s="387"/>
      <c r="D33" s="389"/>
      <c r="E33" s="389"/>
    </row>
    <row r="34" spans="1:5" s="5" customFormat="1" ht="33" customHeight="1">
      <c r="A34" s="396" t="s">
        <v>118</v>
      </c>
      <c r="B34" s="387" t="s">
        <v>71</v>
      </c>
      <c r="C34" s="397" t="s">
        <v>210</v>
      </c>
      <c r="D34" s="389">
        <v>-15587805523</v>
      </c>
      <c r="E34" s="389">
        <v>-42600061137</v>
      </c>
    </row>
    <row r="35" spans="1:5" s="5" customFormat="1" ht="34.5" customHeight="1">
      <c r="A35" s="396" t="s">
        <v>119</v>
      </c>
      <c r="B35" s="387" t="s">
        <v>72</v>
      </c>
      <c r="C35" s="387"/>
      <c r="D35" s="389"/>
      <c r="E35" s="389"/>
    </row>
    <row r="36" spans="1:5" s="5" customFormat="1" ht="17.25" customHeight="1">
      <c r="A36" s="398" t="s">
        <v>120</v>
      </c>
      <c r="B36" s="387" t="s">
        <v>73</v>
      </c>
      <c r="C36" s="387"/>
      <c r="D36" s="389"/>
      <c r="E36" s="389"/>
    </row>
    <row r="37" spans="1:5" s="5" customFormat="1" ht="32.25" customHeight="1">
      <c r="A37" s="396" t="s">
        <v>121</v>
      </c>
      <c r="B37" s="387" t="s">
        <v>74</v>
      </c>
      <c r="C37" s="387"/>
      <c r="D37" s="389"/>
      <c r="E37" s="389"/>
    </row>
    <row r="38" spans="1:5" s="5" customFormat="1" ht="17.25" customHeight="1">
      <c r="A38" s="398" t="s">
        <v>122</v>
      </c>
      <c r="B38" s="387" t="s">
        <v>75</v>
      </c>
      <c r="C38" s="387"/>
      <c r="D38" s="389"/>
      <c r="E38" s="389"/>
    </row>
    <row r="39" spans="1:5" s="5" customFormat="1" ht="17.25" customHeight="1">
      <c r="A39" s="390" t="s">
        <v>123</v>
      </c>
      <c r="B39" s="387" t="s">
        <v>124</v>
      </c>
      <c r="C39" s="387"/>
      <c r="D39" s="389">
        <v>12500000000</v>
      </c>
      <c r="E39" s="389"/>
    </row>
    <row r="40" spans="1:5" s="5" customFormat="1" ht="17.25" customHeight="1">
      <c r="A40" s="390" t="s">
        <v>529</v>
      </c>
      <c r="B40" s="387" t="s">
        <v>125</v>
      </c>
      <c r="C40" s="387"/>
      <c r="D40" s="389">
        <v>21160915610</v>
      </c>
      <c r="E40" s="389">
        <v>3071541633</v>
      </c>
    </row>
    <row r="41" spans="1:5" s="5" customFormat="1" ht="17.25" customHeight="1">
      <c r="A41" s="383" t="s">
        <v>126</v>
      </c>
      <c r="B41" s="384" t="s">
        <v>76</v>
      </c>
      <c r="C41" s="384"/>
      <c r="D41" s="386">
        <v>18073110087</v>
      </c>
      <c r="E41" s="386">
        <v>-39528519504</v>
      </c>
    </row>
    <row r="42" spans="1:5" s="5" customFormat="1" ht="17.25" customHeight="1">
      <c r="A42" s="399"/>
      <c r="B42" s="384"/>
      <c r="C42" s="384"/>
      <c r="D42" s="386"/>
      <c r="E42" s="389"/>
    </row>
    <row r="43" spans="1:5" s="5" customFormat="1" ht="17.25" customHeight="1">
      <c r="A43" s="395" t="s">
        <v>127</v>
      </c>
      <c r="B43" s="387"/>
      <c r="C43" s="387"/>
      <c r="D43" s="389"/>
      <c r="E43" s="389"/>
    </row>
    <row r="44" spans="1:5" s="5" customFormat="1" ht="33" customHeight="1">
      <c r="A44" s="396" t="s">
        <v>128</v>
      </c>
      <c r="B44" s="387" t="s">
        <v>77</v>
      </c>
      <c r="C44" s="387"/>
      <c r="D44" s="389"/>
      <c r="E44" s="389"/>
    </row>
    <row r="45" spans="1:5" s="5" customFormat="1" ht="32.25" customHeight="1">
      <c r="A45" s="396" t="s">
        <v>129</v>
      </c>
      <c r="B45" s="387" t="s">
        <v>78</v>
      </c>
      <c r="C45" s="387"/>
      <c r="D45" s="389"/>
      <c r="E45" s="389"/>
    </row>
    <row r="46" spans="1:5" s="5" customFormat="1" ht="17.25" customHeight="1">
      <c r="A46" s="390" t="s">
        <v>199</v>
      </c>
      <c r="B46" s="387" t="s">
        <v>130</v>
      </c>
      <c r="C46" s="387"/>
      <c r="D46" s="388">
        <v>2422368218005</v>
      </c>
      <c r="E46" s="389">
        <v>2443149518873</v>
      </c>
    </row>
    <row r="47" spans="1:5" s="5" customFormat="1" ht="17.25" customHeight="1">
      <c r="A47" s="390" t="s">
        <v>200</v>
      </c>
      <c r="B47" s="387" t="s">
        <v>131</v>
      </c>
      <c r="C47" s="387"/>
      <c r="D47" s="389">
        <v>-2587256115115</v>
      </c>
      <c r="E47" s="389">
        <v>-2293695096538</v>
      </c>
    </row>
    <row r="48" spans="1:5" s="5" customFormat="1" ht="17.25" customHeight="1">
      <c r="A48" s="390" t="s">
        <v>201</v>
      </c>
      <c r="B48" s="387" t="s">
        <v>132</v>
      </c>
      <c r="C48" s="387"/>
      <c r="D48" s="389"/>
      <c r="E48" s="389"/>
    </row>
    <row r="49" spans="1:5" s="5" customFormat="1" ht="17.25" customHeight="1">
      <c r="A49" s="390" t="s">
        <v>202</v>
      </c>
      <c r="B49" s="387" t="s">
        <v>133</v>
      </c>
      <c r="C49" s="387"/>
      <c r="D49" s="389">
        <v>-24377684850</v>
      </c>
      <c r="E49" s="389">
        <v>-12230128000</v>
      </c>
    </row>
    <row r="50" spans="1:5" s="5" customFormat="1" ht="17.25" customHeight="1">
      <c r="A50" s="383" t="s">
        <v>134</v>
      </c>
      <c r="B50" s="384" t="s">
        <v>79</v>
      </c>
      <c r="C50" s="384"/>
      <c r="D50" s="386">
        <v>-189265581960</v>
      </c>
      <c r="E50" s="386">
        <v>137224294335</v>
      </c>
    </row>
    <row r="51" spans="1:5" s="5" customFormat="1" ht="17.25" customHeight="1">
      <c r="A51" s="399" t="s">
        <v>135</v>
      </c>
      <c r="B51" s="384" t="s">
        <v>80</v>
      </c>
      <c r="C51" s="384"/>
      <c r="D51" s="386">
        <v>-30574879515</v>
      </c>
      <c r="E51" s="386">
        <v>112032700199</v>
      </c>
    </row>
    <row r="52" spans="1:5" s="5" customFormat="1" ht="17.25" customHeight="1">
      <c r="A52" s="399" t="s">
        <v>136</v>
      </c>
      <c r="B52" s="384" t="s">
        <v>81</v>
      </c>
      <c r="C52" s="384"/>
      <c r="D52" s="386">
        <v>54149414669</v>
      </c>
      <c r="E52" s="386">
        <v>18539265976</v>
      </c>
    </row>
    <row r="53" spans="1:5" s="5" customFormat="1" ht="17.25" customHeight="1">
      <c r="A53" s="400" t="s">
        <v>137</v>
      </c>
      <c r="B53" s="401" t="s">
        <v>138</v>
      </c>
      <c r="C53" s="401"/>
      <c r="D53" s="402">
        <v>-14934205</v>
      </c>
      <c r="E53" s="402"/>
    </row>
    <row r="54" spans="1:5" s="5" customFormat="1" ht="17.25" customHeight="1">
      <c r="A54" s="399" t="s">
        <v>139</v>
      </c>
      <c r="B54" s="384" t="s">
        <v>140</v>
      </c>
      <c r="C54" s="384"/>
      <c r="D54" s="386">
        <v>23559600949</v>
      </c>
      <c r="E54" s="386">
        <v>130571966175</v>
      </c>
    </row>
    <row r="55" spans="1:5" s="5" customFormat="1" ht="17.25" customHeight="1">
      <c r="A55" s="361"/>
      <c r="B55" s="362"/>
      <c r="C55" s="362"/>
      <c r="D55" s="363"/>
      <c r="E55" s="364"/>
    </row>
    <row r="56" spans="2:5" s="37" customFormat="1" ht="17.25" customHeight="1">
      <c r="B56" s="38"/>
      <c r="C56" s="38"/>
      <c r="D56" s="39"/>
      <c r="E56" s="40"/>
    </row>
    <row r="57" spans="1:5" s="366" customFormat="1" ht="17.25" customHeight="1">
      <c r="A57" s="365"/>
      <c r="C57" s="367" t="s">
        <v>545</v>
      </c>
      <c r="D57" s="368"/>
      <c r="E57" s="369"/>
    </row>
    <row r="58" spans="1:5" s="366" customFormat="1" ht="18.75" customHeight="1">
      <c r="A58" s="370" t="s">
        <v>141</v>
      </c>
      <c r="C58" s="371" t="s">
        <v>216</v>
      </c>
      <c r="D58" s="372"/>
      <c r="E58" s="369"/>
    </row>
    <row r="59" spans="2:5" s="37" customFormat="1" ht="16.5">
      <c r="B59" s="38"/>
      <c r="C59" s="38"/>
      <c r="D59" s="39"/>
      <c r="E59" s="40"/>
    </row>
    <row r="60" spans="2:5" s="5" customFormat="1" ht="16.5">
      <c r="B60" s="42"/>
      <c r="C60" s="42"/>
      <c r="D60" s="43"/>
      <c r="E60" s="29"/>
    </row>
    <row r="61" spans="2:5" s="5" customFormat="1" ht="16.5">
      <c r="B61" s="42"/>
      <c r="C61" s="42"/>
      <c r="D61" s="43"/>
      <c r="E61" s="29"/>
    </row>
    <row r="62" spans="2:5" s="373" customFormat="1" ht="12.75">
      <c r="B62" s="374"/>
      <c r="C62" s="374"/>
      <c r="D62" s="375"/>
      <c r="E62" s="376"/>
    </row>
    <row r="63" spans="2:5" s="44" customFormat="1" ht="16.5">
      <c r="B63" s="45"/>
      <c r="C63" s="45"/>
      <c r="D63" s="46"/>
      <c r="E63" s="47"/>
    </row>
    <row r="64" spans="2:5" s="373" customFormat="1" ht="12.75">
      <c r="B64" s="374"/>
      <c r="C64" s="374"/>
      <c r="D64" s="375"/>
      <c r="E64" s="376"/>
    </row>
    <row r="65" spans="2:5" s="373" customFormat="1" ht="12.75">
      <c r="B65" s="374"/>
      <c r="C65" s="374"/>
      <c r="D65" s="375"/>
      <c r="E65" s="376"/>
    </row>
    <row r="66" spans="2:5" s="373" customFormat="1" ht="12.75">
      <c r="B66" s="374"/>
      <c r="C66" s="374"/>
      <c r="D66" s="375"/>
      <c r="E66" s="376"/>
    </row>
    <row r="67" spans="2:5" s="373" customFormat="1" ht="12.75">
      <c r="B67" s="374"/>
      <c r="C67" s="374"/>
      <c r="D67" s="375"/>
      <c r="E67" s="376"/>
    </row>
    <row r="68" spans="2:5" s="373" customFormat="1" ht="12.75">
      <c r="B68" s="374"/>
      <c r="C68" s="374"/>
      <c r="D68" s="375"/>
      <c r="E68" s="376"/>
    </row>
    <row r="69" spans="2:5" s="373" customFormat="1" ht="12.75">
      <c r="B69" s="374"/>
      <c r="C69" s="374"/>
      <c r="D69" s="375"/>
      <c r="E69" s="376"/>
    </row>
    <row r="70" spans="2:5" s="373" customFormat="1" ht="12.75">
      <c r="B70" s="374"/>
      <c r="C70" s="374"/>
      <c r="D70" s="375"/>
      <c r="E70" s="376"/>
    </row>
    <row r="71" spans="2:5" s="373" customFormat="1" ht="12.75">
      <c r="B71" s="374"/>
      <c r="C71" s="374"/>
      <c r="D71" s="375"/>
      <c r="E71" s="376"/>
    </row>
    <row r="72" spans="2:5" s="373" customFormat="1" ht="12.75">
      <c r="B72" s="374"/>
      <c r="C72" s="374"/>
      <c r="D72" s="375"/>
      <c r="E72" s="376"/>
    </row>
    <row r="73" spans="2:5" s="373" customFormat="1" ht="12.75">
      <c r="B73" s="374"/>
      <c r="C73" s="374"/>
      <c r="D73" s="375"/>
      <c r="E73" s="376"/>
    </row>
    <row r="74" spans="2:5" s="373" customFormat="1" ht="12.75">
      <c r="B74" s="374"/>
      <c r="C74" s="374"/>
      <c r="D74" s="375"/>
      <c r="E74" s="376"/>
    </row>
    <row r="75" spans="2:5" s="373" customFormat="1" ht="12.75">
      <c r="B75" s="374"/>
      <c r="C75" s="374"/>
      <c r="D75" s="375"/>
      <c r="E75" s="376"/>
    </row>
    <row r="76" spans="2:5" s="373" customFormat="1" ht="12.75">
      <c r="B76" s="374"/>
      <c r="C76" s="374"/>
      <c r="D76" s="375"/>
      <c r="E76" s="376"/>
    </row>
    <row r="77" spans="2:5" s="373" customFormat="1" ht="12.75">
      <c r="B77" s="374"/>
      <c r="C77" s="374"/>
      <c r="D77" s="375"/>
      <c r="E77" s="376"/>
    </row>
    <row r="78" spans="2:5" s="373" customFormat="1" ht="12.75">
      <c r="B78" s="374"/>
      <c r="C78" s="374"/>
      <c r="D78" s="375"/>
      <c r="E78" s="376"/>
    </row>
  </sheetData>
  <sheetProtection/>
  <mergeCells count="7">
    <mergeCell ref="D10:E10"/>
    <mergeCell ref="B1:E1"/>
    <mergeCell ref="B2:E2"/>
    <mergeCell ref="B3:E3"/>
    <mergeCell ref="A5:E5"/>
    <mergeCell ref="A6:E6"/>
    <mergeCell ref="A7:E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2"/>
  <sheetViews>
    <sheetView zoomScalePageLayoutView="0" workbookViewId="0" topLeftCell="A110">
      <selection activeCell="A1" sqref="A1:IV16384"/>
    </sheetView>
  </sheetViews>
  <sheetFormatPr defaultColWidth="9.140625" defaultRowHeight="12.75"/>
  <cols>
    <col min="1" max="2" width="2.8515625" style="2" customWidth="1"/>
    <col min="3" max="3" width="9.421875" style="2" bestFit="1" customWidth="1"/>
    <col min="4" max="4" width="9.140625" style="2" customWidth="1"/>
    <col min="5" max="5" width="27.140625" style="2" customWidth="1"/>
    <col min="6" max="6" width="23.28125" style="2" customWidth="1"/>
    <col min="7" max="7" width="23.57421875" style="2" customWidth="1"/>
    <col min="8" max="8" width="14.28125" style="2" customWidth="1"/>
    <col min="9" max="9" width="17.7109375" style="2" customWidth="1"/>
    <col min="10" max="16384" width="9.140625" style="2" customWidth="1"/>
  </cols>
  <sheetData>
    <row r="1" spans="1:9" ht="25.5" customHeight="1">
      <c r="A1" s="70" t="s">
        <v>433</v>
      </c>
      <c r="B1" s="63"/>
      <c r="C1" s="63"/>
      <c r="D1" s="63"/>
      <c r="F1" s="526" t="s">
        <v>217</v>
      </c>
      <c r="G1" s="526"/>
      <c r="I1" s="71"/>
    </row>
    <row r="2" spans="1:9" ht="15.75">
      <c r="A2" s="536"/>
      <c r="B2" s="536"/>
      <c r="C2" s="536"/>
      <c r="D2" s="536"/>
      <c r="E2" s="536"/>
      <c r="F2" s="537" t="s">
        <v>302</v>
      </c>
      <c r="G2" s="537"/>
      <c r="I2" s="71"/>
    </row>
    <row r="3" spans="4:9" ht="18" customHeight="1">
      <c r="D3" s="1"/>
      <c r="E3" s="71"/>
      <c r="F3" s="537" t="s">
        <v>303</v>
      </c>
      <c r="G3" s="537"/>
      <c r="I3" s="71"/>
    </row>
    <row r="4" spans="4:9" ht="6.75" customHeight="1">
      <c r="D4" s="1"/>
      <c r="E4" s="71"/>
      <c r="F4" s="527"/>
      <c r="G4" s="527"/>
      <c r="I4" s="71"/>
    </row>
    <row r="5" spans="1:7" ht="32.25" customHeight="1">
      <c r="A5" s="531" t="s">
        <v>218</v>
      </c>
      <c r="B5" s="531"/>
      <c r="C5" s="531"/>
      <c r="D5" s="531"/>
      <c r="E5" s="531"/>
      <c r="F5" s="531"/>
      <c r="G5" s="531"/>
    </row>
    <row r="6" spans="1:7" ht="31.5" customHeight="1">
      <c r="A6" s="531" t="s">
        <v>219</v>
      </c>
      <c r="B6" s="531"/>
      <c r="C6" s="531"/>
      <c r="D6" s="531"/>
      <c r="E6" s="531"/>
      <c r="F6" s="531"/>
      <c r="G6" s="531"/>
    </row>
    <row r="7" spans="1:7" ht="23.25" customHeight="1">
      <c r="A7" s="532" t="s">
        <v>532</v>
      </c>
      <c r="B7" s="532"/>
      <c r="C7" s="532"/>
      <c r="D7" s="532"/>
      <c r="E7" s="532"/>
      <c r="F7" s="532"/>
      <c r="G7" s="532"/>
    </row>
    <row r="8" ht="14.25" customHeight="1">
      <c r="A8" s="1"/>
    </row>
    <row r="9" spans="1:5" s="24" customFormat="1" ht="18">
      <c r="A9" s="67" t="s">
        <v>220</v>
      </c>
      <c r="B9" s="68"/>
      <c r="C9" s="68"/>
      <c r="D9" s="68"/>
      <c r="E9" s="68"/>
    </row>
    <row r="10" s="24" customFormat="1" ht="18">
      <c r="B10" s="3" t="s">
        <v>547</v>
      </c>
    </row>
    <row r="11" s="24" customFormat="1" ht="18">
      <c r="B11" s="3" t="s">
        <v>548</v>
      </c>
    </row>
    <row r="12" s="24" customFormat="1" ht="18">
      <c r="B12" s="3" t="s">
        <v>549</v>
      </c>
    </row>
    <row r="13" spans="1:6" s="24" customFormat="1" ht="36.75" customHeight="1">
      <c r="A13" s="67" t="s">
        <v>221</v>
      </c>
      <c r="B13" s="68"/>
      <c r="C13" s="68"/>
      <c r="D13" s="68"/>
      <c r="E13" s="68"/>
      <c r="F13" s="68"/>
    </row>
    <row r="14" s="24" customFormat="1" ht="23.25" customHeight="1">
      <c r="B14" s="3" t="s">
        <v>550</v>
      </c>
    </row>
    <row r="15" spans="1:7" s="24" customFormat="1" ht="18">
      <c r="A15" s="56"/>
      <c r="B15" s="59" t="s">
        <v>551</v>
      </c>
      <c r="C15" s="56"/>
      <c r="D15" s="56"/>
      <c r="E15" s="56"/>
      <c r="F15" s="56"/>
      <c r="G15" s="56"/>
    </row>
    <row r="16" spans="1:7" s="24" customFormat="1" ht="31.5" customHeight="1">
      <c r="A16" s="121" t="s">
        <v>222</v>
      </c>
      <c r="B16" s="122"/>
      <c r="C16" s="122"/>
      <c r="D16" s="122"/>
      <c r="E16" s="122"/>
      <c r="F16" s="56"/>
      <c r="G16" s="56"/>
    </row>
    <row r="17" spans="1:7" s="24" customFormat="1" ht="24.75" customHeight="1">
      <c r="A17" s="59"/>
      <c r="B17" s="59" t="s">
        <v>552</v>
      </c>
      <c r="C17" s="56"/>
      <c r="D17" s="56"/>
      <c r="E17" s="56"/>
      <c r="F17" s="56"/>
      <c r="G17" s="56"/>
    </row>
    <row r="18" spans="2:7" s="24" customFormat="1" ht="18">
      <c r="B18" s="59" t="s">
        <v>301</v>
      </c>
      <c r="C18" s="56"/>
      <c r="D18" s="56"/>
      <c r="E18" s="56"/>
      <c r="F18" s="56"/>
      <c r="G18" s="56"/>
    </row>
    <row r="19" spans="1:7" s="24" customFormat="1" ht="16.5">
      <c r="A19" s="56"/>
      <c r="B19" s="56" t="s">
        <v>223</v>
      </c>
      <c r="C19" s="56"/>
      <c r="D19" s="56"/>
      <c r="E19" s="56"/>
      <c r="F19" s="56"/>
      <c r="G19" s="56"/>
    </row>
    <row r="20" spans="1:7" s="24" customFormat="1" ht="16.5">
      <c r="A20" s="56"/>
      <c r="B20" s="533" t="s">
        <v>535</v>
      </c>
      <c r="C20" s="534"/>
      <c r="D20" s="534"/>
      <c r="E20" s="56"/>
      <c r="F20" s="56"/>
      <c r="G20" s="56"/>
    </row>
    <row r="21" spans="1:7" s="24" customFormat="1" ht="18">
      <c r="A21" s="56"/>
      <c r="B21" s="59" t="s">
        <v>553</v>
      </c>
      <c r="C21" s="56"/>
      <c r="D21" s="56"/>
      <c r="E21" s="56"/>
      <c r="F21" s="56"/>
      <c r="G21" s="56"/>
    </row>
    <row r="22" spans="1:7" s="24" customFormat="1" ht="12.75" customHeight="1">
      <c r="A22" s="56"/>
      <c r="B22" s="59"/>
      <c r="C22" s="56"/>
      <c r="D22" s="56"/>
      <c r="E22" s="56"/>
      <c r="F22" s="56"/>
      <c r="G22" s="56"/>
    </row>
    <row r="23" spans="1:7" s="3" customFormat="1" ht="19.5" customHeight="1">
      <c r="A23" s="121" t="s">
        <v>347</v>
      </c>
      <c r="B23" s="121"/>
      <c r="C23" s="121"/>
      <c r="D23" s="121"/>
      <c r="E23" s="121"/>
      <c r="F23" s="59"/>
      <c r="G23" s="59"/>
    </row>
    <row r="24" spans="1:7" s="3" customFormat="1" ht="25.5" customHeight="1">
      <c r="A24" s="59"/>
      <c r="B24" s="59" t="s">
        <v>554</v>
      </c>
      <c r="C24" s="59"/>
      <c r="D24" s="59"/>
      <c r="E24" s="59"/>
      <c r="F24" s="59"/>
      <c r="G24" s="59"/>
    </row>
    <row r="25" spans="1:7" s="3" customFormat="1" ht="19.5" customHeight="1">
      <c r="A25" s="59"/>
      <c r="B25" s="72" t="s">
        <v>555</v>
      </c>
      <c r="C25" s="59"/>
      <c r="D25" s="59"/>
      <c r="E25" s="59"/>
      <c r="F25" s="59"/>
      <c r="G25" s="59"/>
    </row>
    <row r="26" spans="1:7" s="3" customFormat="1" ht="19.5" customHeight="1">
      <c r="A26" s="59"/>
      <c r="B26" s="57" t="s">
        <v>224</v>
      </c>
      <c r="C26" s="59"/>
      <c r="D26" s="59"/>
      <c r="E26" s="59"/>
      <c r="F26" s="59"/>
      <c r="G26" s="59"/>
    </row>
    <row r="27" spans="1:7" s="3" customFormat="1" ht="19.5" customHeight="1">
      <c r="A27" s="59"/>
      <c r="B27" s="57" t="s">
        <v>225</v>
      </c>
      <c r="C27" s="59"/>
      <c r="D27" s="59"/>
      <c r="E27" s="59"/>
      <c r="F27" s="59"/>
      <c r="G27" s="59"/>
    </row>
    <row r="28" spans="1:7" s="3" customFormat="1" ht="19.5" customHeight="1">
      <c r="A28" s="59"/>
      <c r="B28" s="72" t="s">
        <v>226</v>
      </c>
      <c r="C28" s="59"/>
      <c r="D28" s="59"/>
      <c r="E28" s="59"/>
      <c r="F28" s="59"/>
      <c r="G28" s="59"/>
    </row>
    <row r="29" spans="1:7" s="3" customFormat="1" ht="19.5" customHeight="1">
      <c r="A29" s="59"/>
      <c r="B29" s="57" t="s">
        <v>227</v>
      </c>
      <c r="C29" s="59"/>
      <c r="D29" s="59"/>
      <c r="E29" s="59"/>
      <c r="F29" s="59"/>
      <c r="G29" s="59"/>
    </row>
    <row r="30" spans="1:7" s="3" customFormat="1" ht="19.5" customHeight="1">
      <c r="A30" s="59"/>
      <c r="B30" s="57" t="s">
        <v>228</v>
      </c>
      <c r="C30" s="59"/>
      <c r="D30" s="59"/>
      <c r="E30" s="59"/>
      <c r="F30" s="59"/>
      <c r="G30" s="59"/>
    </row>
    <row r="31" spans="1:7" s="3" customFormat="1" ht="19.5" customHeight="1">
      <c r="A31" s="59"/>
      <c r="B31" s="57" t="s">
        <v>229</v>
      </c>
      <c r="C31" s="59"/>
      <c r="D31" s="59"/>
      <c r="E31" s="59"/>
      <c r="F31" s="59"/>
      <c r="G31" s="59"/>
    </row>
    <row r="32" spans="1:7" s="24" customFormat="1" ht="24.75" customHeight="1">
      <c r="A32" s="56"/>
      <c r="B32" s="59" t="s">
        <v>556</v>
      </c>
      <c r="C32" s="56"/>
      <c r="D32" s="56"/>
      <c r="E32" s="56"/>
      <c r="F32" s="56"/>
      <c r="G32" s="56"/>
    </row>
    <row r="33" spans="1:7" s="24" customFormat="1" ht="19.5" customHeight="1">
      <c r="A33" s="56"/>
      <c r="B33" s="56" t="s">
        <v>557</v>
      </c>
      <c r="C33" s="56"/>
      <c r="D33" s="56"/>
      <c r="E33" s="56"/>
      <c r="F33" s="56"/>
      <c r="G33" s="56"/>
    </row>
    <row r="34" spans="1:7" s="24" customFormat="1" ht="19.5" customHeight="1">
      <c r="A34" s="56"/>
      <c r="B34" s="72" t="s">
        <v>558</v>
      </c>
      <c r="C34" s="56"/>
      <c r="D34" s="56"/>
      <c r="E34" s="56"/>
      <c r="F34" s="56"/>
      <c r="G34" s="56"/>
    </row>
    <row r="35" spans="1:7" s="24" customFormat="1" ht="19.5" customHeight="1">
      <c r="A35" s="56"/>
      <c r="B35" s="72" t="s">
        <v>559</v>
      </c>
      <c r="C35" s="56"/>
      <c r="D35" s="56"/>
      <c r="E35" s="56"/>
      <c r="F35" s="56"/>
      <c r="G35" s="56"/>
    </row>
    <row r="36" spans="1:7" s="24" customFormat="1" ht="24.75" customHeight="1">
      <c r="A36" s="56"/>
      <c r="B36" s="56" t="s">
        <v>560</v>
      </c>
      <c r="C36" s="56"/>
      <c r="D36" s="73"/>
      <c r="E36" s="56"/>
      <c r="F36" s="41"/>
      <c r="G36" s="56"/>
    </row>
    <row r="37" spans="1:7" s="24" customFormat="1" ht="20.25" customHeight="1">
      <c r="A37" s="56"/>
      <c r="B37" s="56"/>
      <c r="C37" s="57" t="s">
        <v>230</v>
      </c>
      <c r="D37" s="73"/>
      <c r="E37" s="56"/>
      <c r="F37" s="41"/>
      <c r="G37" s="56"/>
    </row>
    <row r="38" spans="1:7" s="24" customFormat="1" ht="21.75" customHeight="1">
      <c r="A38" s="56"/>
      <c r="B38" s="59" t="s">
        <v>335</v>
      </c>
      <c r="C38" s="56"/>
      <c r="D38" s="56"/>
      <c r="E38" s="56"/>
      <c r="F38" s="56"/>
      <c r="G38" s="56"/>
    </row>
    <row r="39" spans="1:7" s="24" customFormat="1" ht="23.25" customHeight="1">
      <c r="A39" s="56"/>
      <c r="B39" s="56" t="s">
        <v>561</v>
      </c>
      <c r="C39" s="56"/>
      <c r="D39" s="56"/>
      <c r="E39" s="56"/>
      <c r="F39" s="41"/>
      <c r="G39" s="56"/>
    </row>
    <row r="40" spans="1:7" s="24" customFormat="1" ht="23.25" customHeight="1">
      <c r="A40" s="56"/>
      <c r="B40" s="56" t="s">
        <v>562</v>
      </c>
      <c r="C40" s="328"/>
      <c r="D40" s="324"/>
      <c r="E40" s="324"/>
      <c r="F40" s="329"/>
      <c r="G40" s="324"/>
    </row>
    <row r="41" spans="1:7" s="24" customFormat="1" ht="23.25" customHeight="1">
      <c r="A41" s="56"/>
      <c r="B41" s="57" t="s">
        <v>498</v>
      </c>
      <c r="C41" s="328"/>
      <c r="D41" s="324"/>
      <c r="E41" s="324"/>
      <c r="F41" s="329"/>
      <c r="G41" s="324"/>
    </row>
    <row r="42" spans="1:7" s="24" customFormat="1" ht="23.25" customHeight="1">
      <c r="A42" s="56"/>
      <c r="B42" s="59" t="s">
        <v>336</v>
      </c>
      <c r="C42" s="57"/>
      <c r="D42" s="56"/>
      <c r="E42" s="56"/>
      <c r="F42" s="37"/>
      <c r="G42" s="56"/>
    </row>
    <row r="43" spans="1:7" s="24" customFormat="1" ht="23.25" customHeight="1">
      <c r="A43" s="56"/>
      <c r="B43" s="56" t="s">
        <v>563</v>
      </c>
      <c r="C43" s="57"/>
      <c r="D43" s="56"/>
      <c r="E43" s="56"/>
      <c r="F43" s="37"/>
      <c r="G43" s="56"/>
    </row>
    <row r="44" spans="1:7" s="24" customFormat="1" ht="23.25" customHeight="1">
      <c r="A44" s="56"/>
      <c r="B44" s="57" t="s">
        <v>337</v>
      </c>
      <c r="C44" s="57"/>
      <c r="D44" s="56"/>
      <c r="E44" s="56"/>
      <c r="F44" s="37"/>
      <c r="G44" s="56"/>
    </row>
    <row r="45" spans="1:7" s="24" customFormat="1" ht="23.25" customHeight="1">
      <c r="A45" s="56"/>
      <c r="B45" s="59" t="s">
        <v>509</v>
      </c>
      <c r="C45" s="57"/>
      <c r="D45" s="56"/>
      <c r="E45" s="56"/>
      <c r="F45" s="37"/>
      <c r="G45" s="56"/>
    </row>
    <row r="46" spans="1:7" s="24" customFormat="1" ht="23.25" customHeight="1">
      <c r="A46" s="56"/>
      <c r="B46" s="56"/>
      <c r="C46" s="57" t="s">
        <v>231</v>
      </c>
      <c r="D46" s="56"/>
      <c r="E46" s="56"/>
      <c r="F46" s="37"/>
      <c r="G46" s="56"/>
    </row>
    <row r="47" spans="1:7" s="24" customFormat="1" ht="23.25" customHeight="1">
      <c r="A47" s="56"/>
      <c r="B47" s="56"/>
      <c r="C47" s="57" t="s">
        <v>232</v>
      </c>
      <c r="D47" s="56"/>
      <c r="E47" s="56"/>
      <c r="F47" s="37"/>
      <c r="G47" s="56"/>
    </row>
    <row r="48" spans="1:7" s="24" customFormat="1" ht="23.25" customHeight="1">
      <c r="A48" s="56"/>
      <c r="B48" s="56" t="s">
        <v>564</v>
      </c>
      <c r="C48" s="57"/>
      <c r="D48" s="56"/>
      <c r="E48" s="56"/>
      <c r="F48" s="37"/>
      <c r="G48" s="56"/>
    </row>
    <row r="49" spans="1:7" s="24" customFormat="1" ht="23.25" customHeight="1">
      <c r="A49" s="56"/>
      <c r="B49" s="59" t="s">
        <v>338</v>
      </c>
      <c r="C49" s="57"/>
      <c r="D49" s="56"/>
      <c r="E49" s="56"/>
      <c r="F49" s="37"/>
      <c r="G49" s="56"/>
    </row>
    <row r="50" spans="1:7" s="24" customFormat="1" ht="23.25" customHeight="1">
      <c r="A50" s="56"/>
      <c r="B50" s="56"/>
      <c r="C50" s="72" t="s">
        <v>565</v>
      </c>
      <c r="D50" s="56"/>
      <c r="E50" s="56"/>
      <c r="F50" s="37"/>
      <c r="G50" s="56"/>
    </row>
    <row r="51" spans="1:7" s="24" customFormat="1" ht="23.25" customHeight="1">
      <c r="A51" s="56"/>
      <c r="B51" s="56"/>
      <c r="C51" s="72" t="s">
        <v>566</v>
      </c>
      <c r="D51" s="56"/>
      <c r="E51" s="56"/>
      <c r="F51" s="37"/>
      <c r="G51" s="56"/>
    </row>
    <row r="52" spans="1:7" s="24" customFormat="1" ht="23.25" customHeight="1">
      <c r="A52" s="56"/>
      <c r="B52" s="57" t="s">
        <v>339</v>
      </c>
      <c r="C52" s="74"/>
      <c r="D52" s="56"/>
      <c r="E52" s="56"/>
      <c r="F52" s="37"/>
      <c r="G52" s="56"/>
    </row>
    <row r="53" spans="1:7" s="24" customFormat="1" ht="23.25" customHeight="1">
      <c r="A53" s="56"/>
      <c r="B53" s="57" t="s">
        <v>400</v>
      </c>
      <c r="C53" s="74"/>
      <c r="D53" s="56"/>
      <c r="E53" s="56"/>
      <c r="F53" s="37"/>
      <c r="G53" s="56"/>
    </row>
    <row r="54" spans="1:7" s="24" customFormat="1" ht="23.25" customHeight="1">
      <c r="A54" s="56"/>
      <c r="B54" s="57" t="s">
        <v>484</v>
      </c>
      <c r="C54" s="57"/>
      <c r="D54" s="56"/>
      <c r="E54" s="56"/>
      <c r="F54" s="37"/>
      <c r="G54" s="56"/>
    </row>
    <row r="55" spans="1:7" s="24" customFormat="1" ht="23.25" customHeight="1">
      <c r="A55" s="56"/>
      <c r="B55" s="59" t="s">
        <v>340</v>
      </c>
      <c r="C55" s="57"/>
      <c r="D55" s="56"/>
      <c r="E55" s="56"/>
      <c r="F55" s="37"/>
      <c r="G55" s="56"/>
    </row>
    <row r="56" spans="1:7" s="24" customFormat="1" ht="23.25" customHeight="1">
      <c r="A56" s="56"/>
      <c r="B56" s="56" t="s">
        <v>567</v>
      </c>
      <c r="D56" s="56"/>
      <c r="E56" s="56"/>
      <c r="F56" s="37"/>
      <c r="G56" s="56"/>
    </row>
    <row r="57" spans="1:7" s="24" customFormat="1" ht="23.25" customHeight="1">
      <c r="A57" s="56"/>
      <c r="B57" s="75" t="s">
        <v>401</v>
      </c>
      <c r="D57" s="56"/>
      <c r="E57" s="56"/>
      <c r="F57" s="37"/>
      <c r="G57" s="56"/>
    </row>
    <row r="58" spans="1:7" s="24" customFormat="1" ht="23.25" customHeight="1">
      <c r="A58" s="56"/>
      <c r="B58" s="75" t="s">
        <v>402</v>
      </c>
      <c r="D58" s="56"/>
      <c r="E58" s="56"/>
      <c r="F58" s="37"/>
      <c r="G58" s="56"/>
    </row>
    <row r="59" spans="1:7" s="24" customFormat="1" ht="23.25" customHeight="1">
      <c r="A59" s="56"/>
      <c r="B59" s="57" t="s">
        <v>342</v>
      </c>
      <c r="D59" s="56"/>
      <c r="E59" s="56"/>
      <c r="F59" s="37"/>
      <c r="G59" s="56"/>
    </row>
    <row r="60" spans="1:7" s="24" customFormat="1" ht="23.25" customHeight="1">
      <c r="A60" s="56"/>
      <c r="B60" s="56" t="s">
        <v>568</v>
      </c>
      <c r="D60" s="56"/>
      <c r="E60" s="56"/>
      <c r="F60" s="37"/>
      <c r="G60" s="56"/>
    </row>
    <row r="61" spans="1:7" s="24" customFormat="1" ht="23.25" customHeight="1">
      <c r="A61" s="56"/>
      <c r="B61" s="57" t="s">
        <v>341</v>
      </c>
      <c r="D61" s="56"/>
      <c r="E61" s="56"/>
      <c r="F61" s="37"/>
      <c r="G61" s="56"/>
    </row>
    <row r="62" spans="1:7" s="24" customFormat="1" ht="23.25" customHeight="1">
      <c r="A62" s="56"/>
      <c r="B62" s="56" t="s">
        <v>569</v>
      </c>
      <c r="D62" s="56"/>
      <c r="E62" s="56"/>
      <c r="F62" s="37"/>
      <c r="G62" s="56"/>
    </row>
    <row r="63" spans="1:7" s="24" customFormat="1" ht="23.25" customHeight="1">
      <c r="A63" s="56"/>
      <c r="B63" s="57" t="s">
        <v>343</v>
      </c>
      <c r="D63" s="56"/>
      <c r="E63" s="56"/>
      <c r="F63" s="37"/>
      <c r="G63" s="56"/>
    </row>
    <row r="64" spans="1:7" s="24" customFormat="1" ht="23.25" customHeight="1">
      <c r="A64" s="56"/>
      <c r="B64" s="59" t="s">
        <v>570</v>
      </c>
      <c r="C64" s="56"/>
      <c r="D64" s="56"/>
      <c r="E64" s="56"/>
      <c r="F64" s="37"/>
      <c r="G64" s="56"/>
    </row>
    <row r="65" spans="1:7" s="24" customFormat="1" ht="23.25" customHeight="1">
      <c r="A65" s="56"/>
      <c r="B65" s="57" t="s">
        <v>344</v>
      </c>
      <c r="C65" s="56"/>
      <c r="D65" s="56"/>
      <c r="E65" s="56"/>
      <c r="F65" s="37"/>
      <c r="G65" s="56"/>
    </row>
    <row r="66" spans="1:7" s="24" customFormat="1" ht="23.25" customHeight="1">
      <c r="A66" s="56"/>
      <c r="B66" s="59" t="s">
        <v>354</v>
      </c>
      <c r="C66" s="56"/>
      <c r="D66" s="56"/>
      <c r="E66" s="56"/>
      <c r="F66" s="37"/>
      <c r="G66" s="56"/>
    </row>
    <row r="67" spans="1:7" s="24" customFormat="1" ht="23.25" customHeight="1">
      <c r="A67" s="56"/>
      <c r="B67" s="59" t="s">
        <v>571</v>
      </c>
      <c r="C67" s="56"/>
      <c r="D67" s="56"/>
      <c r="E67" s="56"/>
      <c r="F67" s="37"/>
      <c r="G67" s="56"/>
    </row>
    <row r="68" spans="1:7" s="24" customFormat="1" ht="23.25" customHeight="1">
      <c r="A68" s="56"/>
      <c r="B68" s="57" t="s">
        <v>497</v>
      </c>
      <c r="C68" s="56"/>
      <c r="D68" s="56"/>
      <c r="E68" s="56"/>
      <c r="F68" s="37"/>
      <c r="G68" s="56"/>
    </row>
    <row r="69" spans="1:7" s="24" customFormat="1" ht="23.25" customHeight="1">
      <c r="A69" s="56"/>
      <c r="B69" s="59" t="s">
        <v>572</v>
      </c>
      <c r="C69" s="56"/>
      <c r="D69" s="56"/>
      <c r="E69" s="56"/>
      <c r="F69" s="37"/>
      <c r="G69" s="56"/>
    </row>
    <row r="70" spans="1:7" s="24" customFormat="1" ht="23.25" customHeight="1">
      <c r="A70" s="56"/>
      <c r="B70" s="57" t="s">
        <v>345</v>
      </c>
      <c r="C70" s="56"/>
      <c r="D70" s="56"/>
      <c r="E70" s="56"/>
      <c r="F70" s="37"/>
      <c r="G70" s="56"/>
    </row>
    <row r="71" spans="1:7" s="24" customFormat="1" ht="23.25" customHeight="1">
      <c r="A71" s="56"/>
      <c r="B71" s="57" t="s">
        <v>346</v>
      </c>
      <c r="C71" s="56"/>
      <c r="D71" s="56"/>
      <c r="E71" s="56"/>
      <c r="F71" s="37"/>
      <c r="G71" s="56"/>
    </row>
    <row r="72" spans="1:7" s="24" customFormat="1" ht="0.75" customHeight="1">
      <c r="A72" s="56"/>
      <c r="B72" s="57"/>
      <c r="C72" s="56"/>
      <c r="D72" s="56"/>
      <c r="E72" s="56"/>
      <c r="F72" s="37"/>
      <c r="G72" s="56"/>
    </row>
    <row r="73" spans="1:7" s="24" customFormat="1" ht="21" customHeight="1">
      <c r="A73" s="121" t="s">
        <v>348</v>
      </c>
      <c r="B73" s="122"/>
      <c r="C73" s="122"/>
      <c r="D73" s="122"/>
      <c r="E73" s="122"/>
      <c r="F73" s="37"/>
      <c r="G73" s="56"/>
    </row>
    <row r="74" spans="1:7" s="24" customFormat="1" ht="18">
      <c r="A74" s="68"/>
      <c r="B74" s="121" t="s">
        <v>233</v>
      </c>
      <c r="C74" s="122"/>
      <c r="D74" s="122"/>
      <c r="E74" s="122"/>
      <c r="F74" s="37"/>
      <c r="G74" s="56"/>
    </row>
    <row r="75" spans="1:7" s="76" customFormat="1" ht="19.5" customHeight="1">
      <c r="A75" s="49"/>
      <c r="B75" s="116" t="s">
        <v>234</v>
      </c>
      <c r="C75" s="116"/>
      <c r="D75" s="116"/>
      <c r="E75" s="116"/>
      <c r="F75" s="117" t="s">
        <v>299</v>
      </c>
      <c r="G75" s="118" t="s">
        <v>300</v>
      </c>
    </row>
    <row r="76" spans="1:7" s="24" customFormat="1" ht="16.5">
      <c r="A76" s="56"/>
      <c r="B76" s="56"/>
      <c r="C76" s="56" t="s">
        <v>235</v>
      </c>
      <c r="D76" s="56"/>
      <c r="E76" s="56"/>
      <c r="F76" s="37">
        <v>4189109112</v>
      </c>
      <c r="G76" s="37">
        <v>6195957713</v>
      </c>
    </row>
    <row r="77" spans="1:7" s="24" customFormat="1" ht="16.5">
      <c r="A77" s="56"/>
      <c r="B77" s="56"/>
      <c r="C77" s="56" t="s">
        <v>236</v>
      </c>
      <c r="D77" s="56"/>
      <c r="E77" s="56"/>
      <c r="F77" s="37">
        <v>19370491837</v>
      </c>
      <c r="G77" s="37">
        <v>9253456956</v>
      </c>
    </row>
    <row r="78" spans="1:7" s="24" customFormat="1" ht="16.5">
      <c r="A78" s="56"/>
      <c r="B78" s="56"/>
      <c r="C78" s="56" t="s">
        <v>237</v>
      </c>
      <c r="D78" s="56"/>
      <c r="E78" s="56"/>
      <c r="F78" s="37"/>
      <c r="G78" s="56"/>
    </row>
    <row r="79" spans="1:7" s="24" customFormat="1" ht="16.5">
      <c r="A79" s="56"/>
      <c r="B79" s="56"/>
      <c r="C79" s="56" t="s">
        <v>238</v>
      </c>
      <c r="D79" s="56"/>
      <c r="E79" s="56"/>
      <c r="F79" s="37">
        <v>0</v>
      </c>
      <c r="G79" s="60">
        <v>38700000000</v>
      </c>
    </row>
    <row r="80" spans="1:7" s="24" customFormat="1" ht="18.75" thickBot="1">
      <c r="A80" s="56"/>
      <c r="B80" s="56"/>
      <c r="C80" s="56"/>
      <c r="D80" s="56"/>
      <c r="E80" s="59" t="s">
        <v>239</v>
      </c>
      <c r="F80" s="330">
        <v>23559600949</v>
      </c>
      <c r="G80" s="330">
        <v>54149414669</v>
      </c>
    </row>
    <row r="81" spans="1:7" s="24" customFormat="1" ht="18.75" thickTop="1">
      <c r="A81" s="56"/>
      <c r="B81" s="56"/>
      <c r="C81" s="56"/>
      <c r="D81" s="56"/>
      <c r="E81" s="59"/>
      <c r="F81" s="41"/>
      <c r="G81" s="41"/>
    </row>
    <row r="82" spans="1:7" s="24" customFormat="1" ht="16.5">
      <c r="A82" s="49"/>
      <c r="B82" s="116" t="s">
        <v>503</v>
      </c>
      <c r="C82" s="116"/>
      <c r="D82" s="116"/>
      <c r="E82" s="116"/>
      <c r="F82" s="117" t="s">
        <v>299</v>
      </c>
      <c r="G82" s="118" t="s">
        <v>300</v>
      </c>
    </row>
    <row r="83" spans="3:7" s="56" customFormat="1" ht="21" customHeight="1">
      <c r="C83" s="111" t="s">
        <v>515</v>
      </c>
      <c r="F83" s="342">
        <v>23000000000</v>
      </c>
      <c r="G83" s="342">
        <v>23000000000</v>
      </c>
    </row>
    <row r="84" spans="1:7" s="24" customFormat="1" ht="18.75" thickBot="1">
      <c r="A84" s="56"/>
      <c r="B84" s="56"/>
      <c r="C84" s="56"/>
      <c r="D84" s="56"/>
      <c r="E84" s="59" t="s">
        <v>239</v>
      </c>
      <c r="F84" s="330">
        <v>23000000000</v>
      </c>
      <c r="G84" s="330">
        <v>23000000000</v>
      </c>
    </row>
    <row r="85" spans="1:7" s="24" customFormat="1" ht="18.75" thickTop="1">
      <c r="A85" s="56"/>
      <c r="B85" s="56"/>
      <c r="C85" s="56"/>
      <c r="D85" s="56"/>
      <c r="E85" s="59"/>
      <c r="F85" s="41"/>
      <c r="G85" s="41"/>
    </row>
    <row r="86" spans="2:7" s="56" customFormat="1" ht="21" customHeight="1">
      <c r="B86" s="382" t="s">
        <v>536</v>
      </c>
      <c r="D86" s="57"/>
      <c r="F86" s="117" t="s">
        <v>299</v>
      </c>
      <c r="G86" s="118" t="s">
        <v>300</v>
      </c>
    </row>
    <row r="87" spans="2:7" s="56" customFormat="1" ht="21" customHeight="1">
      <c r="B87" s="116"/>
      <c r="C87" s="56" t="s">
        <v>517</v>
      </c>
      <c r="D87" s="57"/>
      <c r="F87" s="117"/>
      <c r="G87" s="118"/>
    </row>
    <row r="88" spans="3:7" s="56" customFormat="1" ht="21" customHeight="1">
      <c r="C88" s="56" t="s">
        <v>483</v>
      </c>
      <c r="F88" s="139">
        <v>17825000000</v>
      </c>
      <c r="G88" s="139">
        <v>6785000000</v>
      </c>
    </row>
    <row r="89" spans="3:7" s="56" customFormat="1" ht="21" customHeight="1" thickBot="1">
      <c r="C89" s="59" t="s">
        <v>486</v>
      </c>
      <c r="D89" s="59"/>
      <c r="E89" s="59"/>
      <c r="F89" s="334">
        <v>5175000000</v>
      </c>
      <c r="G89" s="334">
        <v>16215000000</v>
      </c>
    </row>
    <row r="90" spans="1:7" s="76" customFormat="1" ht="29.25" customHeight="1" thickTop="1">
      <c r="A90" s="49"/>
      <c r="B90" s="116" t="s">
        <v>349</v>
      </c>
      <c r="C90" s="116"/>
      <c r="D90" s="116"/>
      <c r="E90" s="116"/>
      <c r="F90" s="117" t="s">
        <v>299</v>
      </c>
      <c r="G90" s="118" t="s">
        <v>300</v>
      </c>
    </row>
    <row r="91" spans="1:12" s="77" customFormat="1" ht="16.5">
      <c r="A91" s="57"/>
      <c r="B91" s="57"/>
      <c r="C91" s="56" t="s">
        <v>423</v>
      </c>
      <c r="D91" s="24"/>
      <c r="E91" s="56"/>
      <c r="F91" s="60">
        <v>0</v>
      </c>
      <c r="G91" s="60">
        <v>0</v>
      </c>
      <c r="H91" s="24"/>
      <c r="I91" s="24"/>
      <c r="J91" s="24"/>
      <c r="K91" s="24"/>
      <c r="L91" s="24"/>
    </row>
    <row r="92" spans="1:12" s="77" customFormat="1" ht="16.5">
      <c r="A92" s="57"/>
      <c r="B92" s="57"/>
      <c r="C92" s="56" t="s">
        <v>425</v>
      </c>
      <c r="D92" s="24"/>
      <c r="E92" s="56"/>
      <c r="F92" s="37">
        <v>35077373483</v>
      </c>
      <c r="G92" s="37">
        <v>4660939449</v>
      </c>
      <c r="H92" s="24"/>
      <c r="I92" s="24"/>
      <c r="J92" s="24"/>
      <c r="K92" s="24"/>
      <c r="L92" s="24"/>
    </row>
    <row r="93" spans="1:7" s="24" customFormat="1" ht="18.75" thickBot="1">
      <c r="A93" s="56"/>
      <c r="B93" s="56"/>
      <c r="C93" s="56"/>
      <c r="D93" s="56"/>
      <c r="E93" s="59" t="s">
        <v>239</v>
      </c>
      <c r="F93" s="330">
        <v>35077373483</v>
      </c>
      <c r="G93" s="330">
        <v>4660939449</v>
      </c>
    </row>
    <row r="94" spans="1:7" s="76" customFormat="1" ht="30.75" customHeight="1" thickTop="1">
      <c r="A94" s="49"/>
      <c r="B94" s="116" t="s">
        <v>350</v>
      </c>
      <c r="C94" s="116"/>
      <c r="D94" s="116"/>
      <c r="E94" s="116"/>
      <c r="F94" s="117" t="s">
        <v>299</v>
      </c>
      <c r="G94" s="118" t="s">
        <v>300</v>
      </c>
    </row>
    <row r="95" spans="1:7" s="76" customFormat="1" ht="18.75" customHeight="1">
      <c r="A95" s="49"/>
      <c r="B95" s="116"/>
      <c r="C95" s="121" t="s">
        <v>479</v>
      </c>
      <c r="D95" s="121"/>
      <c r="E95" s="121"/>
      <c r="F95" s="266">
        <v>250621087085</v>
      </c>
      <c r="G95" s="266">
        <v>410284329790</v>
      </c>
    </row>
    <row r="96" spans="1:7" s="24" customFormat="1" ht="16.5">
      <c r="A96" s="56"/>
      <c r="B96" s="56"/>
      <c r="C96" s="56" t="s">
        <v>240</v>
      </c>
      <c r="D96" s="56"/>
      <c r="E96" s="56"/>
      <c r="F96" s="60">
        <v>0</v>
      </c>
      <c r="G96" s="60">
        <v>0</v>
      </c>
    </row>
    <row r="97" spans="1:7" s="24" customFormat="1" ht="16.5">
      <c r="A97" s="56"/>
      <c r="B97" s="56"/>
      <c r="C97" s="56" t="s">
        <v>405</v>
      </c>
      <c r="D97" s="56"/>
      <c r="E97" s="56"/>
      <c r="F97" s="37">
        <v>98286919</v>
      </c>
      <c r="G97" s="37">
        <v>71067516</v>
      </c>
    </row>
    <row r="98" spans="1:7" s="24" customFormat="1" ht="16.5" hidden="1">
      <c r="A98" s="56"/>
      <c r="B98" s="56"/>
      <c r="C98" s="56" t="s">
        <v>241</v>
      </c>
      <c r="D98" s="56"/>
      <c r="E98" s="56"/>
      <c r="F98" s="37"/>
      <c r="G98" s="60"/>
    </row>
    <row r="99" spans="1:7" s="24" customFormat="1" ht="16.5" hidden="1">
      <c r="A99" s="56"/>
      <c r="B99" s="56"/>
      <c r="C99" s="56" t="s">
        <v>242</v>
      </c>
      <c r="D99" s="56"/>
      <c r="E99" s="56"/>
      <c r="F99" s="37"/>
      <c r="G99" s="60"/>
    </row>
    <row r="100" spans="1:7" s="24" customFormat="1" ht="16.5" hidden="1">
      <c r="A100" s="56"/>
      <c r="B100" s="56"/>
      <c r="C100" s="56" t="s">
        <v>243</v>
      </c>
      <c r="D100" s="56"/>
      <c r="E100" s="56"/>
      <c r="F100" s="37"/>
      <c r="G100" s="60"/>
    </row>
    <row r="101" spans="1:7" s="24" customFormat="1" ht="16.5">
      <c r="A101" s="56"/>
      <c r="B101" s="56"/>
      <c r="C101" s="56" t="s">
        <v>404</v>
      </c>
      <c r="D101" s="56"/>
      <c r="E101" s="56"/>
      <c r="F101" s="60">
        <v>4648301365</v>
      </c>
      <c r="G101" s="60">
        <v>0</v>
      </c>
    </row>
    <row r="102" spans="1:7" s="24" customFormat="1" ht="16.5">
      <c r="A102" s="56"/>
      <c r="B102" s="56"/>
      <c r="C102" s="56" t="s">
        <v>244</v>
      </c>
      <c r="D102" s="56"/>
      <c r="E102" s="56"/>
      <c r="F102" s="37">
        <v>245848215271</v>
      </c>
      <c r="G102" s="37">
        <v>409196604215</v>
      </c>
    </row>
    <row r="103" spans="1:7" s="24" customFormat="1" ht="16.5">
      <c r="A103" s="56"/>
      <c r="B103" s="56"/>
      <c r="C103" s="56" t="s">
        <v>245</v>
      </c>
      <c r="D103" s="56"/>
      <c r="E103" s="56"/>
      <c r="F103" s="60">
        <v>26283530</v>
      </c>
      <c r="G103" s="60">
        <v>1016658059</v>
      </c>
    </row>
    <row r="104" spans="1:7" s="24" customFormat="1" ht="16.5" hidden="1">
      <c r="A104" s="56"/>
      <c r="B104" s="56"/>
      <c r="C104" s="56" t="s">
        <v>246</v>
      </c>
      <c r="D104" s="56"/>
      <c r="E104" s="56"/>
      <c r="F104" s="37"/>
      <c r="G104" s="56"/>
    </row>
    <row r="105" spans="1:7" s="24" customFormat="1" ht="12.75" customHeight="1">
      <c r="A105" s="56"/>
      <c r="B105" s="56"/>
      <c r="C105" s="56"/>
      <c r="D105" s="56"/>
      <c r="E105" s="56"/>
      <c r="F105" s="37"/>
      <c r="G105" s="56"/>
    </row>
    <row r="106" spans="1:7" s="24" customFormat="1" ht="22.5" customHeight="1">
      <c r="A106" s="56"/>
      <c r="B106" s="56"/>
      <c r="C106" s="332" t="s">
        <v>480</v>
      </c>
      <c r="D106" s="333"/>
      <c r="E106" s="333"/>
      <c r="F106" s="267">
        <v>0</v>
      </c>
      <c r="G106" s="267">
        <v>0</v>
      </c>
    </row>
    <row r="107" spans="1:7" s="24" customFormat="1" ht="12.75" customHeight="1">
      <c r="A107" s="56"/>
      <c r="B107" s="56"/>
      <c r="C107" s="332"/>
      <c r="D107" s="333"/>
      <c r="E107" s="333"/>
      <c r="F107" s="267"/>
      <c r="G107" s="267"/>
    </row>
    <row r="108" spans="1:7" s="24" customFormat="1" ht="33" customHeight="1" thickBot="1">
      <c r="A108" s="56"/>
      <c r="B108" s="56"/>
      <c r="C108" s="535" t="s">
        <v>481</v>
      </c>
      <c r="D108" s="535"/>
      <c r="E108" s="535"/>
      <c r="F108" s="331">
        <v>250621087085</v>
      </c>
      <c r="G108" s="331">
        <v>410284329790</v>
      </c>
    </row>
    <row r="109" spans="1:7" s="76" customFormat="1" ht="37.5" customHeight="1" thickTop="1">
      <c r="A109" s="49"/>
      <c r="B109" s="116" t="s">
        <v>351</v>
      </c>
      <c r="C109" s="116"/>
      <c r="D109" s="116"/>
      <c r="E109" s="116"/>
      <c r="F109" s="117" t="s">
        <v>299</v>
      </c>
      <c r="G109" s="118" t="s">
        <v>300</v>
      </c>
    </row>
    <row r="110" spans="1:7" s="24" customFormat="1" ht="16.5">
      <c r="A110" s="56"/>
      <c r="B110" s="56"/>
      <c r="C110" s="56" t="s">
        <v>250</v>
      </c>
      <c r="D110" s="56"/>
      <c r="E110" s="56"/>
      <c r="F110" s="60">
        <v>7126537436</v>
      </c>
      <c r="G110" s="60">
        <v>4234985430</v>
      </c>
    </row>
    <row r="111" spans="1:7" s="24" customFormat="1" ht="16.5" hidden="1">
      <c r="A111" s="56"/>
      <c r="B111" s="56" t="s">
        <v>247</v>
      </c>
      <c r="C111" s="56"/>
      <c r="D111" s="56"/>
      <c r="E111" s="56"/>
      <c r="F111" s="60" t="s">
        <v>248</v>
      </c>
      <c r="G111" s="60" t="s">
        <v>249</v>
      </c>
    </row>
    <row r="112" spans="1:7" s="24" customFormat="1" ht="16.5" hidden="1">
      <c r="A112" s="56"/>
      <c r="B112" s="56"/>
      <c r="C112" s="56" t="s">
        <v>250</v>
      </c>
      <c r="D112" s="56"/>
      <c r="E112" s="56"/>
      <c r="F112" s="60"/>
      <c r="G112" s="60"/>
    </row>
    <row r="113" spans="1:7" s="24" customFormat="1" ht="16.5" hidden="1">
      <c r="A113" s="56"/>
      <c r="B113" s="56"/>
      <c r="C113" s="56" t="s">
        <v>251</v>
      </c>
      <c r="D113" s="56"/>
      <c r="E113" s="56"/>
      <c r="F113" s="60"/>
      <c r="G113" s="60"/>
    </row>
    <row r="114" spans="1:7" s="24" customFormat="1" ht="16.5" hidden="1">
      <c r="A114" s="56"/>
      <c r="B114" s="56"/>
      <c r="C114" s="56"/>
      <c r="D114" s="56" t="s">
        <v>252</v>
      </c>
      <c r="E114" s="56"/>
      <c r="F114" s="60"/>
      <c r="G114" s="60"/>
    </row>
    <row r="115" spans="1:7" s="24" customFormat="1" ht="16.5" hidden="1">
      <c r="A115" s="56"/>
      <c r="B115" s="56"/>
      <c r="C115" s="56"/>
      <c r="D115" s="56" t="s">
        <v>253</v>
      </c>
      <c r="E115" s="56"/>
      <c r="F115" s="60"/>
      <c r="G115" s="60"/>
    </row>
    <row r="116" spans="1:7" s="24" customFormat="1" ht="18" hidden="1">
      <c r="A116" s="56"/>
      <c r="B116" s="56"/>
      <c r="C116" s="56"/>
      <c r="D116" s="56"/>
      <c r="E116" s="59" t="s">
        <v>239</v>
      </c>
      <c r="F116" s="60"/>
      <c r="G116" s="60"/>
    </row>
    <row r="117" spans="1:7" s="24" customFormat="1" ht="18">
      <c r="A117" s="56"/>
      <c r="B117" s="56"/>
      <c r="C117" s="56" t="s">
        <v>421</v>
      </c>
      <c r="D117" s="56"/>
      <c r="E117" s="59"/>
      <c r="F117" s="60">
        <v>0</v>
      </c>
      <c r="G117" s="60">
        <v>0</v>
      </c>
    </row>
    <row r="118" spans="1:7" s="24" customFormat="1" ht="18">
      <c r="A118" s="56"/>
      <c r="B118" s="56"/>
      <c r="C118" s="56" t="s">
        <v>489</v>
      </c>
      <c r="D118" s="56"/>
      <c r="E118" s="59"/>
      <c r="F118" s="60">
        <v>0</v>
      </c>
      <c r="G118" s="60">
        <v>0</v>
      </c>
    </row>
    <row r="119" spans="1:7" s="24" customFormat="1" ht="18">
      <c r="A119" s="56"/>
      <c r="B119" s="56"/>
      <c r="C119" s="56" t="s">
        <v>468</v>
      </c>
      <c r="D119" s="56"/>
      <c r="E119" s="59"/>
      <c r="F119" s="60">
        <v>0</v>
      </c>
      <c r="G119" s="60">
        <v>0</v>
      </c>
    </row>
    <row r="120" spans="1:7" s="24" customFormat="1" ht="18">
      <c r="A120" s="56"/>
      <c r="B120" s="56"/>
      <c r="C120" s="56" t="s">
        <v>360</v>
      </c>
      <c r="D120" s="56"/>
      <c r="E120" s="59"/>
      <c r="F120" s="60">
        <v>0</v>
      </c>
      <c r="G120" s="60">
        <v>0</v>
      </c>
    </row>
    <row r="121" spans="1:7" s="24" customFormat="1" ht="18.75" thickBot="1">
      <c r="A121" s="56"/>
      <c r="B121" s="56"/>
      <c r="C121" s="56"/>
      <c r="D121" s="56"/>
      <c r="E121" s="59" t="s">
        <v>239</v>
      </c>
      <c r="F121" s="330">
        <v>7126537436</v>
      </c>
      <c r="G121" s="330">
        <v>4234985430</v>
      </c>
    </row>
    <row r="122" spans="1:7" s="76" customFormat="1" ht="30.75" customHeight="1" thickTop="1">
      <c r="A122" s="49"/>
      <c r="B122" s="116" t="s">
        <v>422</v>
      </c>
      <c r="C122" s="116"/>
      <c r="D122" s="116"/>
      <c r="E122" s="116"/>
      <c r="F122" s="117" t="s">
        <v>299</v>
      </c>
      <c r="G122" s="118" t="s">
        <v>300</v>
      </c>
    </row>
    <row r="123" spans="1:7" s="77" customFormat="1" ht="16.5">
      <c r="A123" s="57"/>
      <c r="B123" s="57"/>
      <c r="C123" s="56" t="s">
        <v>426</v>
      </c>
      <c r="D123" s="24"/>
      <c r="E123" s="56"/>
      <c r="F123" s="37">
        <v>1028346194</v>
      </c>
      <c r="G123" s="37">
        <v>265900000</v>
      </c>
    </row>
    <row r="124" spans="1:12" s="77" customFormat="1" ht="16.5">
      <c r="A124" s="57"/>
      <c r="B124" s="57"/>
      <c r="C124" s="56" t="s">
        <v>424</v>
      </c>
      <c r="D124" s="24"/>
      <c r="E124" s="56"/>
      <c r="F124" s="60">
        <v>10515014457</v>
      </c>
      <c r="G124" s="60">
        <v>3000000000</v>
      </c>
      <c r="H124" s="24"/>
      <c r="I124" s="24"/>
      <c r="J124" s="24"/>
      <c r="K124" s="24"/>
      <c r="L124" s="24"/>
    </row>
    <row r="125" spans="1:7" s="24" customFormat="1" ht="18.75" thickBot="1">
      <c r="A125" s="56"/>
      <c r="B125" s="56"/>
      <c r="C125" s="56"/>
      <c r="D125" s="56"/>
      <c r="E125" s="59" t="s">
        <v>239</v>
      </c>
      <c r="F125" s="330">
        <v>11543360651</v>
      </c>
      <c r="G125" s="330">
        <v>3265900000</v>
      </c>
    </row>
    <row r="126" spans="1:7" s="76" customFormat="1" ht="27.75" customHeight="1" thickTop="1">
      <c r="A126" s="49"/>
      <c r="B126" s="116" t="s">
        <v>352</v>
      </c>
      <c r="C126" s="116"/>
      <c r="D126" s="116"/>
      <c r="E126" s="116"/>
      <c r="F126" s="117" t="s">
        <v>299</v>
      </c>
      <c r="G126" s="118" t="s">
        <v>300</v>
      </c>
    </row>
    <row r="127" spans="1:7" s="24" customFormat="1" ht="16.5" hidden="1">
      <c r="A127" s="56"/>
      <c r="B127" s="56"/>
      <c r="C127" s="56" t="s">
        <v>254</v>
      </c>
      <c r="D127" s="56"/>
      <c r="E127" s="56"/>
      <c r="F127" s="37"/>
      <c r="G127" s="56"/>
    </row>
    <row r="128" spans="1:7" s="24" customFormat="1" ht="16.5" hidden="1">
      <c r="A128" s="56"/>
      <c r="B128" s="56"/>
      <c r="C128" s="56" t="s">
        <v>255</v>
      </c>
      <c r="D128" s="56"/>
      <c r="E128" s="56"/>
      <c r="F128" s="37"/>
      <c r="G128" s="56"/>
    </row>
    <row r="129" spans="1:7" s="24" customFormat="1" ht="16.5">
      <c r="A129" s="56"/>
      <c r="B129" s="56"/>
      <c r="C129" s="56" t="s">
        <v>353</v>
      </c>
      <c r="D129" s="56"/>
      <c r="E129" s="56"/>
      <c r="F129" s="37">
        <v>549000000</v>
      </c>
      <c r="G129" s="37">
        <v>375000000</v>
      </c>
    </row>
    <row r="130" spans="1:7" s="24" customFormat="1" ht="16.5" hidden="1">
      <c r="A130" s="56"/>
      <c r="B130" s="56"/>
      <c r="C130" s="56" t="s">
        <v>256</v>
      </c>
      <c r="D130" s="56"/>
      <c r="E130" s="56"/>
      <c r="F130" s="37"/>
      <c r="G130" s="56"/>
    </row>
    <row r="131" spans="1:7" s="24" customFormat="1" ht="16.5" hidden="1">
      <c r="A131" s="56"/>
      <c r="B131" s="56"/>
      <c r="C131" s="56" t="s">
        <v>257</v>
      </c>
      <c r="D131" s="56"/>
      <c r="E131" s="56"/>
      <c r="F131" s="37"/>
      <c r="G131" s="56"/>
    </row>
    <row r="132" spans="1:7" s="24" customFormat="1" ht="18.75" thickBot="1">
      <c r="A132" s="56"/>
      <c r="B132" s="56"/>
      <c r="C132" s="56"/>
      <c r="D132" s="56"/>
      <c r="E132" s="59" t="s">
        <v>239</v>
      </c>
      <c r="F132" s="330">
        <v>549000000</v>
      </c>
      <c r="G132" s="330">
        <v>375000000</v>
      </c>
    </row>
    <row r="133" s="24" customFormat="1" ht="17.25" thickTop="1"/>
    <row r="134" s="24" customFormat="1" ht="16.5"/>
    <row r="135" s="24" customFormat="1" ht="16.5"/>
    <row r="136" s="24" customFormat="1" ht="16.5"/>
    <row r="137" s="24" customFormat="1" ht="16.5"/>
    <row r="138" s="24" customFormat="1" ht="16.5"/>
    <row r="139" s="24" customFormat="1" ht="16.5"/>
    <row r="140" s="24" customFormat="1" ht="16.5"/>
    <row r="141" s="24" customFormat="1" ht="16.5"/>
    <row r="142" s="24" customFormat="1" ht="16.5"/>
    <row r="143" s="24" customFormat="1" ht="16.5"/>
    <row r="144" s="24" customFormat="1" ht="16.5"/>
    <row r="145" s="24" customFormat="1" ht="16.5"/>
    <row r="146" s="24" customFormat="1" ht="16.5"/>
    <row r="147" s="24" customFormat="1" ht="16.5"/>
    <row r="148" s="24" customFormat="1" ht="16.5"/>
    <row r="149" s="24" customFormat="1" ht="16.5"/>
    <row r="150" s="24" customFormat="1" ht="16.5"/>
    <row r="151" s="24" customFormat="1" ht="16.5"/>
    <row r="152" s="24" customFormat="1" ht="16.5"/>
    <row r="153" s="24" customFormat="1" ht="16.5"/>
    <row r="154" s="24" customFormat="1" ht="16.5"/>
    <row r="155" s="24" customFormat="1" ht="16.5"/>
  </sheetData>
  <sheetProtection/>
  <mergeCells count="10">
    <mergeCell ref="A6:G6"/>
    <mergeCell ref="A7:G7"/>
    <mergeCell ref="B20:D20"/>
    <mergeCell ref="C108:E108"/>
    <mergeCell ref="F1:G1"/>
    <mergeCell ref="A2:E2"/>
    <mergeCell ref="F2:G2"/>
    <mergeCell ref="F3:G3"/>
    <mergeCell ref="F4:G4"/>
    <mergeCell ref="A5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2.28125" style="2" customWidth="1"/>
    <col min="2" max="2" width="13.7109375" style="2" customWidth="1"/>
    <col min="3" max="3" width="13.140625" style="2" customWidth="1"/>
    <col min="4" max="4" width="13.57421875" style="2" customWidth="1"/>
    <col min="5" max="5" width="12.57421875" style="2" customWidth="1"/>
    <col min="6" max="6" width="12.00390625" style="2" customWidth="1"/>
    <col min="7" max="7" width="13.00390625" style="2" customWidth="1"/>
    <col min="8" max="8" width="16.8515625" style="26" customWidth="1"/>
    <col min="9" max="9" width="16.28125" style="26" customWidth="1"/>
    <col min="10" max="16384" width="9.140625" style="2" customWidth="1"/>
  </cols>
  <sheetData>
    <row r="1" spans="8:9" s="76" customFormat="1" ht="8.25" customHeight="1">
      <c r="H1" s="403"/>
      <c r="I1" s="403"/>
    </row>
    <row r="2" spans="1:9" s="76" customFormat="1" ht="18" customHeight="1">
      <c r="A2" s="76" t="s">
        <v>573</v>
      </c>
      <c r="H2" s="403"/>
      <c r="I2" s="403"/>
    </row>
    <row r="3" ht="1.5" customHeight="1"/>
    <row r="4" ht="15" customHeight="1">
      <c r="F4" s="88" t="s">
        <v>574</v>
      </c>
    </row>
    <row r="5" spans="1:9" s="405" customFormat="1" ht="18" customHeight="1">
      <c r="A5" s="404" t="s">
        <v>415</v>
      </c>
      <c r="B5" s="404" t="s">
        <v>575</v>
      </c>
      <c r="C5" s="404" t="s">
        <v>576</v>
      </c>
      <c r="D5" s="404" t="s">
        <v>577</v>
      </c>
      <c r="E5" s="404" t="s">
        <v>578</v>
      </c>
      <c r="F5" s="404" t="s">
        <v>579</v>
      </c>
      <c r="G5" s="404" t="s">
        <v>0</v>
      </c>
      <c r="H5" s="89"/>
      <c r="I5" s="89"/>
    </row>
    <row r="6" spans="1:9" s="405" customFormat="1" ht="18" customHeight="1">
      <c r="A6" s="406"/>
      <c r="B6" s="407" t="s">
        <v>580</v>
      </c>
      <c r="C6" s="407" t="s">
        <v>581</v>
      </c>
      <c r="D6" s="407" t="s">
        <v>582</v>
      </c>
      <c r="E6" s="407" t="s">
        <v>583</v>
      </c>
      <c r="F6" s="407" t="s">
        <v>584</v>
      </c>
      <c r="G6" s="407"/>
      <c r="H6" s="89"/>
      <c r="I6" s="89"/>
    </row>
    <row r="7" spans="1:9" s="4" customFormat="1" ht="23.25" customHeight="1">
      <c r="A7" s="408" t="s">
        <v>585</v>
      </c>
      <c r="B7" s="408"/>
      <c r="C7" s="408"/>
      <c r="D7" s="408"/>
      <c r="E7" s="408"/>
      <c r="F7" s="408"/>
      <c r="G7" s="408"/>
      <c r="H7" s="409"/>
      <c r="I7" s="409"/>
    </row>
    <row r="8" spans="1:9" s="411" customFormat="1" ht="18" customHeight="1">
      <c r="A8" s="102" t="s">
        <v>586</v>
      </c>
      <c r="B8" s="101">
        <v>52916116660</v>
      </c>
      <c r="C8" s="101">
        <v>8647047733</v>
      </c>
      <c r="D8" s="101">
        <v>3687423526</v>
      </c>
      <c r="E8" s="101">
        <v>215115268</v>
      </c>
      <c r="F8" s="101">
        <v>965159831</v>
      </c>
      <c r="G8" s="101">
        <f>SUM(B8:F8)</f>
        <v>66430863018</v>
      </c>
      <c r="H8" s="410"/>
      <c r="I8" s="410"/>
    </row>
    <row r="9" spans="1:9" s="415" customFormat="1" ht="18" customHeight="1">
      <c r="A9" s="412" t="s">
        <v>587</v>
      </c>
      <c r="B9" s="413"/>
      <c r="C9" s="413">
        <v>1709867273</v>
      </c>
      <c r="D9" s="413"/>
      <c r="E9" s="413">
        <f>18909091+44454545+18913636</f>
        <v>82277272</v>
      </c>
      <c r="F9" s="413">
        <v>73090909</v>
      </c>
      <c r="G9" s="413">
        <f aca="true" t="shared" si="0" ref="G9:G24">SUM(B9:F9)</f>
        <v>1865235454</v>
      </c>
      <c r="H9" s="414"/>
      <c r="I9" s="414"/>
    </row>
    <row r="10" spans="1:9" s="415" customFormat="1" ht="21" customHeight="1">
      <c r="A10" s="416" t="s">
        <v>588</v>
      </c>
      <c r="B10" s="413">
        <v>1926432450</v>
      </c>
      <c r="C10" s="413"/>
      <c r="D10" s="413"/>
      <c r="E10" s="413"/>
      <c r="F10" s="413"/>
      <c r="G10" s="413">
        <f t="shared" si="0"/>
        <v>1926432450</v>
      </c>
      <c r="H10" s="414"/>
      <c r="I10" s="414"/>
    </row>
    <row r="11" spans="1:9" s="415" customFormat="1" ht="21" customHeight="1">
      <c r="A11" s="416" t="s">
        <v>589</v>
      </c>
      <c r="B11" s="417"/>
      <c r="C11" s="413"/>
      <c r="D11" s="413"/>
      <c r="E11" s="413"/>
      <c r="F11" s="413"/>
      <c r="G11" s="413">
        <f t="shared" si="0"/>
        <v>0</v>
      </c>
      <c r="H11" s="414"/>
      <c r="I11" s="414"/>
    </row>
    <row r="12" spans="1:9" s="415" customFormat="1" ht="21" customHeight="1">
      <c r="A12" s="416" t="s">
        <v>590</v>
      </c>
      <c r="B12" s="417"/>
      <c r="C12" s="413"/>
      <c r="D12" s="413"/>
      <c r="E12" s="413"/>
      <c r="F12" s="417"/>
      <c r="G12" s="413">
        <f t="shared" si="0"/>
        <v>0</v>
      </c>
      <c r="H12" s="414"/>
      <c r="I12" s="414"/>
    </row>
    <row r="13" spans="1:9" s="415" customFormat="1" ht="18" customHeight="1">
      <c r="A13" s="412" t="s">
        <v>591</v>
      </c>
      <c r="B13" s="413"/>
      <c r="C13" s="413"/>
      <c r="D13" s="413"/>
      <c r="E13" s="413"/>
      <c r="F13" s="413"/>
      <c r="G13" s="413">
        <f t="shared" si="0"/>
        <v>0</v>
      </c>
      <c r="H13" s="414"/>
      <c r="I13" s="414"/>
    </row>
    <row r="14" spans="1:9" s="415" customFormat="1" ht="18" customHeight="1">
      <c r="A14" s="418" t="s">
        <v>592</v>
      </c>
      <c r="B14" s="413"/>
      <c r="C14" s="413"/>
      <c r="D14" s="413"/>
      <c r="E14" s="413"/>
      <c r="F14" s="413"/>
      <c r="G14" s="413">
        <f t="shared" si="0"/>
        <v>0</v>
      </c>
      <c r="H14" s="414"/>
      <c r="I14" s="414"/>
    </row>
    <row r="15" spans="1:9" s="411" customFormat="1" ht="18" customHeight="1">
      <c r="A15" s="102" t="s">
        <v>593</v>
      </c>
      <c r="B15" s="101">
        <f>B8+B9+B10+B11-B12-B13-B14</f>
        <v>54842549110</v>
      </c>
      <c r="C15" s="101">
        <f>C8+C9+C10+C11-C12-C13-C14</f>
        <v>10356915006</v>
      </c>
      <c r="D15" s="101">
        <f>D8+D9+D10+D11-D12-D13-D14</f>
        <v>3687423526</v>
      </c>
      <c r="E15" s="101">
        <f>E8+E9+E10+E11-E12-E13-E14</f>
        <v>297392540</v>
      </c>
      <c r="F15" s="101">
        <f>F8+F9+F10+F11-F12-F13-F14</f>
        <v>1038250740</v>
      </c>
      <c r="G15" s="101">
        <f>SUM(B15:F15)</f>
        <v>70222530922</v>
      </c>
      <c r="H15" s="410"/>
      <c r="I15" s="410"/>
    </row>
    <row r="16" spans="1:9" s="411" customFormat="1" ht="27" customHeight="1">
      <c r="A16" s="419" t="s">
        <v>594</v>
      </c>
      <c r="B16" s="420"/>
      <c r="C16" s="420"/>
      <c r="D16" s="420"/>
      <c r="E16" s="420"/>
      <c r="F16" s="420"/>
      <c r="G16" s="101">
        <f t="shared" si="0"/>
        <v>0</v>
      </c>
      <c r="H16" s="410"/>
      <c r="I16" s="410"/>
    </row>
    <row r="17" spans="1:9" s="411" customFormat="1" ht="13.5">
      <c r="A17" s="102" t="s">
        <v>586</v>
      </c>
      <c r="B17" s="101">
        <v>8891824300</v>
      </c>
      <c r="C17" s="101">
        <v>3519002241</v>
      </c>
      <c r="D17" s="101">
        <v>3214644205</v>
      </c>
      <c r="E17" s="101">
        <v>117365216</v>
      </c>
      <c r="F17" s="101">
        <v>220613956</v>
      </c>
      <c r="G17" s="101">
        <f>SUM(B17:F17)</f>
        <v>15963449918</v>
      </c>
      <c r="H17" s="410"/>
      <c r="I17" s="410"/>
    </row>
    <row r="18" spans="1:9" s="415" customFormat="1" ht="13.5">
      <c r="A18" s="421" t="s">
        <v>595</v>
      </c>
      <c r="B18" s="413">
        <v>2294419819</v>
      </c>
      <c r="C18" s="413">
        <v>749768048</v>
      </c>
      <c r="D18" s="413">
        <v>76958730</v>
      </c>
      <c r="E18" s="413">
        <v>29716459</v>
      </c>
      <c r="F18" s="413">
        <v>84568807</v>
      </c>
      <c r="G18" s="413">
        <f t="shared" si="0"/>
        <v>3235431863</v>
      </c>
      <c r="H18" s="414"/>
      <c r="I18" s="414"/>
    </row>
    <row r="19" spans="1:9" s="415" customFormat="1" ht="13.5">
      <c r="A19" s="421" t="s">
        <v>596</v>
      </c>
      <c r="B19" s="413"/>
      <c r="C19" s="413"/>
      <c r="D19" s="413"/>
      <c r="E19" s="413"/>
      <c r="F19" s="413"/>
      <c r="G19" s="413"/>
      <c r="H19" s="414"/>
      <c r="I19" s="414"/>
    </row>
    <row r="20" spans="1:9" s="415" customFormat="1" ht="13.5">
      <c r="A20" s="421" t="s">
        <v>597</v>
      </c>
      <c r="B20" s="413"/>
      <c r="C20" s="413"/>
      <c r="D20" s="413"/>
      <c r="E20" s="413"/>
      <c r="F20" s="413"/>
      <c r="G20" s="413">
        <f t="shared" si="0"/>
        <v>0</v>
      </c>
      <c r="H20" s="414"/>
      <c r="I20" s="414"/>
    </row>
    <row r="21" spans="1:9" s="415" customFormat="1" ht="13.5">
      <c r="A21" s="421" t="s">
        <v>598</v>
      </c>
      <c r="B21" s="413"/>
      <c r="C21" s="413"/>
      <c r="D21" s="413"/>
      <c r="E21" s="413"/>
      <c r="F21" s="413"/>
      <c r="G21" s="413">
        <f t="shared" si="0"/>
        <v>0</v>
      </c>
      <c r="H21" s="414"/>
      <c r="I21" s="414"/>
    </row>
    <row r="22" spans="1:9" s="411" customFormat="1" ht="13.5">
      <c r="A22" s="102" t="s">
        <v>593</v>
      </c>
      <c r="B22" s="101">
        <f>B17+B18-B19-B20-B21</f>
        <v>11186244119</v>
      </c>
      <c r="C22" s="101">
        <f>C17+C18-C19-C20-C21</f>
        <v>4268770289</v>
      </c>
      <c r="D22" s="101">
        <f>D17+D18-D19-D20-D21</f>
        <v>3291602935</v>
      </c>
      <c r="E22" s="101">
        <f>E17+E18-E19-E20-E21</f>
        <v>147081675</v>
      </c>
      <c r="F22" s="101">
        <f>F17+F18-F19-F20-F21</f>
        <v>305182763</v>
      </c>
      <c r="G22" s="101">
        <f t="shared" si="0"/>
        <v>19198881781</v>
      </c>
      <c r="H22" s="410"/>
      <c r="I22" s="410"/>
    </row>
    <row r="23" spans="1:9" s="424" customFormat="1" ht="27" customHeight="1">
      <c r="A23" s="419" t="s">
        <v>599</v>
      </c>
      <c r="B23" s="422"/>
      <c r="C23" s="420"/>
      <c r="D23" s="420"/>
      <c r="E23" s="420"/>
      <c r="F23" s="420"/>
      <c r="G23" s="101">
        <f t="shared" si="0"/>
        <v>0</v>
      </c>
      <c r="H23" s="423"/>
      <c r="I23" s="423"/>
    </row>
    <row r="24" spans="1:9" s="411" customFormat="1" ht="13.5">
      <c r="A24" s="102" t="s">
        <v>600</v>
      </c>
      <c r="B24" s="101">
        <f>B8-B17</f>
        <v>44024292360</v>
      </c>
      <c r="C24" s="101">
        <f>C8-C17</f>
        <v>5128045492</v>
      </c>
      <c r="D24" s="101">
        <f>D8-D17</f>
        <v>472779321</v>
      </c>
      <c r="E24" s="101">
        <f>E8-E17</f>
        <v>97750052</v>
      </c>
      <c r="F24" s="101">
        <f>F8-F17</f>
        <v>744545875</v>
      </c>
      <c r="G24" s="101">
        <f t="shared" si="0"/>
        <v>50467413100</v>
      </c>
      <c r="H24" s="410"/>
      <c r="I24" s="410"/>
    </row>
    <row r="25" spans="1:9" s="427" customFormat="1" ht="17.25" customHeight="1">
      <c r="A25" s="102" t="s">
        <v>601</v>
      </c>
      <c r="B25" s="425">
        <f>B15-B22</f>
        <v>43656304991</v>
      </c>
      <c r="C25" s="425">
        <f>C15-C22</f>
        <v>6088144717</v>
      </c>
      <c r="D25" s="425">
        <f>D15-D22</f>
        <v>395820591</v>
      </c>
      <c r="E25" s="425">
        <f>E15-E22</f>
        <v>150310865</v>
      </c>
      <c r="F25" s="425">
        <f>F15-F22</f>
        <v>733067977</v>
      </c>
      <c r="G25" s="101">
        <f>SUM(B25:F25)</f>
        <v>51023649141</v>
      </c>
      <c r="H25" s="426"/>
      <c r="I25" s="426"/>
    </row>
    <row r="26" spans="1:9" s="427" customFormat="1" ht="14.25" customHeight="1">
      <c r="A26" s="428"/>
      <c r="B26" s="429"/>
      <c r="C26" s="429"/>
      <c r="D26" s="429"/>
      <c r="E26" s="429"/>
      <c r="F26" s="429"/>
      <c r="G26" s="429"/>
      <c r="H26" s="426"/>
      <c r="I26" s="426"/>
    </row>
    <row r="27" spans="1:9" s="433" customFormat="1" ht="4.5" customHeight="1">
      <c r="A27" s="430"/>
      <c r="B27" s="431"/>
      <c r="C27" s="431">
        <f>5538936186-5571770792</f>
        <v>-32834606</v>
      </c>
      <c r="D27" s="431"/>
      <c r="E27" s="431"/>
      <c r="F27" s="431"/>
      <c r="G27" s="431"/>
      <c r="H27" s="432"/>
      <c r="I27" s="432"/>
    </row>
    <row r="28" spans="1:9" s="433" customFormat="1" ht="11.25" customHeight="1">
      <c r="A28" s="430"/>
      <c r="B28" s="431"/>
      <c r="C28" s="434"/>
      <c r="D28" s="431"/>
      <c r="E28" s="431"/>
      <c r="F28" s="431"/>
      <c r="G28" s="431"/>
      <c r="H28" s="432"/>
      <c r="I28" s="432"/>
    </row>
    <row r="29" spans="1:7" ht="15.75" customHeight="1">
      <c r="A29" s="435" t="s">
        <v>602</v>
      </c>
      <c r="B29" s="436"/>
      <c r="C29" s="319"/>
      <c r="D29" s="319"/>
      <c r="E29" s="319"/>
      <c r="F29" s="319"/>
      <c r="G29" s="437"/>
    </row>
    <row r="30" spans="1:7" ht="15.75" customHeight="1">
      <c r="A30" s="319" t="s">
        <v>603</v>
      </c>
      <c r="B30" s="436"/>
      <c r="C30" s="319"/>
      <c r="D30" s="319"/>
      <c r="E30" s="319"/>
      <c r="F30" s="319"/>
      <c r="G30" s="437"/>
    </row>
    <row r="31" spans="1:7" ht="15.75" customHeight="1">
      <c r="A31" s="319" t="s">
        <v>604</v>
      </c>
      <c r="B31" s="436"/>
      <c r="C31" s="319"/>
      <c r="D31" s="319"/>
      <c r="E31" s="319"/>
      <c r="F31" s="319"/>
      <c r="G31" s="437"/>
    </row>
    <row r="32" spans="1:7" ht="15.75" customHeight="1">
      <c r="A32" s="319" t="s">
        <v>605</v>
      </c>
      <c r="B32" s="436"/>
      <c r="C32" s="319"/>
      <c r="D32" s="319"/>
      <c r="E32" s="319"/>
      <c r="F32" s="319"/>
      <c r="G32" s="437"/>
    </row>
    <row r="33" spans="1:7" ht="15.75" customHeight="1">
      <c r="A33" s="438" t="s">
        <v>606</v>
      </c>
      <c r="B33" s="436"/>
      <c r="C33" s="319"/>
      <c r="D33" s="319"/>
      <c r="E33" s="319"/>
      <c r="F33" s="319"/>
      <c r="G33" s="437"/>
    </row>
    <row r="34" spans="1:7" ht="15.75">
      <c r="A34" s="319" t="s">
        <v>607</v>
      </c>
      <c r="B34" s="439"/>
      <c r="C34" s="440"/>
      <c r="D34" s="440"/>
      <c r="E34" s="440"/>
      <c r="F34" s="440"/>
      <c r="G34" s="319">
        <v>0</v>
      </c>
    </row>
    <row r="35" spans="1:7" ht="15.75">
      <c r="A35" s="319" t="s">
        <v>608</v>
      </c>
      <c r="B35" s="439"/>
      <c r="C35" s="440"/>
      <c r="D35" s="440"/>
      <c r="E35" s="440"/>
      <c r="F35" s="538">
        <f>6310034152</f>
        <v>6310034152</v>
      </c>
      <c r="G35" s="538"/>
    </row>
    <row r="36" spans="1:7" ht="15.75">
      <c r="A36" s="319" t="s">
        <v>609</v>
      </c>
      <c r="B36" s="439"/>
      <c r="C36" s="440"/>
      <c r="D36" s="440"/>
      <c r="E36" s="440"/>
      <c r="F36" s="440"/>
      <c r="G36" s="441"/>
    </row>
    <row r="37" spans="1:7" ht="15.75">
      <c r="A37" s="442" t="s">
        <v>610</v>
      </c>
      <c r="B37" s="443"/>
      <c r="C37" s="444"/>
      <c r="D37" s="444"/>
      <c r="E37" s="444"/>
      <c r="F37" s="444"/>
      <c r="G37" s="445"/>
    </row>
    <row r="38" spans="1:7" ht="15.75">
      <c r="A38" s="442" t="s">
        <v>611</v>
      </c>
      <c r="B38" s="443"/>
      <c r="C38" s="444"/>
      <c r="D38" s="444"/>
      <c r="E38" s="444"/>
      <c r="F38" s="444"/>
      <c r="G38" s="446"/>
    </row>
    <row r="39" spans="1:7" ht="15.75">
      <c r="A39" s="442"/>
      <c r="B39" s="443"/>
      <c r="C39" s="444"/>
      <c r="D39" s="444"/>
      <c r="E39" s="444"/>
      <c r="F39" s="444"/>
      <c r="G39" s="442"/>
    </row>
  </sheetData>
  <sheetProtection/>
  <mergeCells count="1">
    <mergeCell ref="F35:G3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6.57421875" style="24" customWidth="1"/>
    <col min="2" max="2" width="13.8515625" style="24" customWidth="1"/>
    <col min="3" max="3" width="10.00390625" style="24" customWidth="1"/>
    <col min="4" max="4" width="7.7109375" style="24" customWidth="1"/>
    <col min="5" max="5" width="8.7109375" style="24" customWidth="1"/>
    <col min="6" max="6" width="7.57421875" style="24" customWidth="1"/>
    <col min="7" max="7" width="14.7109375" style="24" customWidth="1"/>
    <col min="8" max="8" width="22.140625" style="24" customWidth="1"/>
    <col min="9" max="16384" width="9.140625" style="24" customWidth="1"/>
  </cols>
  <sheetData>
    <row r="1" spans="1:8" ht="16.5">
      <c r="A1" s="76" t="s">
        <v>612</v>
      </c>
      <c r="B1" s="76"/>
      <c r="C1" s="76"/>
      <c r="D1" s="76"/>
      <c r="E1" s="76"/>
      <c r="F1" s="76"/>
      <c r="G1" s="76"/>
      <c r="H1" s="76"/>
    </row>
    <row r="2" spans="1:8" ht="16.5">
      <c r="A2" s="76"/>
      <c r="B2" s="76"/>
      <c r="C2" s="76"/>
      <c r="D2" s="76"/>
      <c r="E2" s="76"/>
      <c r="F2" s="76" t="s">
        <v>613</v>
      </c>
      <c r="G2" s="76"/>
      <c r="H2" s="76"/>
    </row>
    <row r="3" spans="1:8" ht="17.25">
      <c r="A3" s="404" t="s">
        <v>415</v>
      </c>
      <c r="B3" s="404" t="s">
        <v>614</v>
      </c>
      <c r="C3" s="447" t="s">
        <v>615</v>
      </c>
      <c r="D3" s="447" t="s">
        <v>616</v>
      </c>
      <c r="E3" s="447" t="s">
        <v>617</v>
      </c>
      <c r="F3" s="447" t="s">
        <v>618</v>
      </c>
      <c r="G3" s="404" t="s">
        <v>0</v>
      </c>
      <c r="H3" s="2"/>
    </row>
    <row r="4" spans="1:8" ht="17.25">
      <c r="A4" s="406"/>
      <c r="B4" s="407" t="s">
        <v>619</v>
      </c>
      <c r="C4" s="448" t="s">
        <v>620</v>
      </c>
      <c r="D4" s="448" t="s">
        <v>621</v>
      </c>
      <c r="E4" s="448" t="s">
        <v>622</v>
      </c>
      <c r="F4" s="448" t="s">
        <v>623</v>
      </c>
      <c r="G4" s="407"/>
      <c r="H4" s="2"/>
    </row>
    <row r="5" spans="1:8" s="411" customFormat="1" ht="13.5">
      <c r="A5" s="449" t="s">
        <v>624</v>
      </c>
      <c r="B5" s="449"/>
      <c r="C5" s="449"/>
      <c r="D5" s="449"/>
      <c r="E5" s="449"/>
      <c r="F5" s="449"/>
      <c r="G5" s="449"/>
      <c r="H5" s="424"/>
    </row>
    <row r="6" spans="1:7" s="411" customFormat="1" ht="13.5">
      <c r="A6" s="102" t="s">
        <v>586</v>
      </c>
      <c r="B6" s="101">
        <v>92415173166</v>
      </c>
      <c r="C6" s="101">
        <v>0</v>
      </c>
      <c r="D6" s="101">
        <v>0</v>
      </c>
      <c r="E6" s="101">
        <v>0</v>
      </c>
      <c r="F6" s="101">
        <v>0</v>
      </c>
      <c r="G6" s="101">
        <f>SUM(B6:F6)</f>
        <v>92415173166</v>
      </c>
    </row>
    <row r="7" spans="1:7" s="415" customFormat="1" ht="13.5">
      <c r="A7" s="412" t="s">
        <v>587</v>
      </c>
      <c r="B7" s="413"/>
      <c r="C7" s="413"/>
      <c r="D7" s="413">
        <v>0</v>
      </c>
      <c r="E7" s="413"/>
      <c r="F7" s="413"/>
      <c r="G7" s="413">
        <f>SUM(B7:F7)</f>
        <v>0</v>
      </c>
    </row>
    <row r="8" spans="1:7" s="415" customFormat="1" ht="13.5">
      <c r="A8" s="416" t="s">
        <v>625</v>
      </c>
      <c r="B8" s="413"/>
      <c r="C8" s="413"/>
      <c r="D8" s="413"/>
      <c r="E8" s="413"/>
      <c r="F8" s="413"/>
      <c r="G8" s="413">
        <f>SUM(B8:F8)</f>
        <v>0</v>
      </c>
    </row>
    <row r="9" spans="1:7" s="415" customFormat="1" ht="13.5">
      <c r="A9" s="416" t="s">
        <v>626</v>
      </c>
      <c r="B9" s="417"/>
      <c r="C9" s="413"/>
      <c r="D9" s="413"/>
      <c r="E9" s="413"/>
      <c r="F9" s="413"/>
      <c r="G9" s="413"/>
    </row>
    <row r="10" spans="1:7" s="415" customFormat="1" ht="13.5">
      <c r="A10" s="416" t="s">
        <v>589</v>
      </c>
      <c r="B10" s="417"/>
      <c r="C10" s="413"/>
      <c r="D10" s="413"/>
      <c r="E10" s="413"/>
      <c r="F10" s="413"/>
      <c r="G10" s="413">
        <f aca="true" t="shared" si="0" ref="G10:G17">SUM(B10:F10)</f>
        <v>0</v>
      </c>
    </row>
    <row r="11" spans="1:7" s="415" customFormat="1" ht="13.5">
      <c r="A11" s="412" t="s">
        <v>591</v>
      </c>
      <c r="B11" s="413"/>
      <c r="C11" s="413"/>
      <c r="D11" s="413"/>
      <c r="E11" s="413"/>
      <c r="F11" s="413"/>
      <c r="G11" s="413">
        <f>SUM(B11:F11)</f>
        <v>0</v>
      </c>
    </row>
    <row r="12" spans="1:7" s="415" customFormat="1" ht="13.5">
      <c r="A12" s="412" t="s">
        <v>627</v>
      </c>
      <c r="B12" s="413">
        <v>8073552884</v>
      </c>
      <c r="C12" s="413"/>
      <c r="D12" s="413"/>
      <c r="E12" s="413"/>
      <c r="F12" s="413"/>
      <c r="G12" s="413">
        <f t="shared" si="0"/>
        <v>8073552884</v>
      </c>
    </row>
    <row r="13" spans="1:7" s="411" customFormat="1" ht="13.5">
      <c r="A13" s="102" t="s">
        <v>593</v>
      </c>
      <c r="B13" s="101">
        <f aca="true" t="shared" si="1" ref="B13:G13">B6+B7+B8+B9+B10-B11-B12</f>
        <v>84341620282</v>
      </c>
      <c r="C13" s="101">
        <f t="shared" si="1"/>
        <v>0</v>
      </c>
      <c r="D13" s="101">
        <f t="shared" si="1"/>
        <v>0</v>
      </c>
      <c r="E13" s="101">
        <f t="shared" si="1"/>
        <v>0</v>
      </c>
      <c r="F13" s="101">
        <f t="shared" si="1"/>
        <v>0</v>
      </c>
      <c r="G13" s="101">
        <f t="shared" si="1"/>
        <v>84341620282</v>
      </c>
    </row>
    <row r="14" spans="1:7" s="411" customFormat="1" ht="13.5">
      <c r="A14" s="419" t="s">
        <v>594</v>
      </c>
      <c r="B14" s="420"/>
      <c r="C14" s="420"/>
      <c r="D14" s="420"/>
      <c r="E14" s="420"/>
      <c r="F14" s="420"/>
      <c r="G14" s="101">
        <f t="shared" si="0"/>
        <v>0</v>
      </c>
    </row>
    <row r="15" spans="1:8" s="411" customFormat="1" ht="13.5">
      <c r="A15" s="102" t="s">
        <v>586</v>
      </c>
      <c r="B15" s="101">
        <v>1124307574</v>
      </c>
      <c r="C15" s="101"/>
      <c r="D15" s="101"/>
      <c r="E15" s="101"/>
      <c r="F15" s="101"/>
      <c r="G15" s="101">
        <f t="shared" si="0"/>
        <v>1124307574</v>
      </c>
      <c r="H15" s="450"/>
    </row>
    <row r="16" spans="1:8" s="415" customFormat="1" ht="13.5">
      <c r="A16" s="421" t="s">
        <v>595</v>
      </c>
      <c r="B16" s="413">
        <v>95195142</v>
      </c>
      <c r="C16" s="413"/>
      <c r="D16" s="413"/>
      <c r="E16" s="413"/>
      <c r="F16" s="413"/>
      <c r="G16" s="413">
        <f t="shared" si="0"/>
        <v>95195142</v>
      </c>
      <c r="H16" s="451"/>
    </row>
    <row r="17" spans="1:7" s="415" customFormat="1" ht="13.5">
      <c r="A17" s="421" t="s">
        <v>597</v>
      </c>
      <c r="B17" s="413"/>
      <c r="C17" s="413"/>
      <c r="D17" s="413"/>
      <c r="E17" s="413"/>
      <c r="F17" s="413"/>
      <c r="G17" s="413">
        <f t="shared" si="0"/>
        <v>0</v>
      </c>
    </row>
    <row r="18" spans="1:7" s="415" customFormat="1" ht="13.5">
      <c r="A18" s="421" t="s">
        <v>598</v>
      </c>
      <c r="B18" s="413">
        <v>1219502716</v>
      </c>
      <c r="C18" s="413"/>
      <c r="D18" s="413"/>
      <c r="E18" s="413"/>
      <c r="F18" s="413"/>
      <c r="G18" s="413">
        <f>SUM(B18:F19)</f>
        <v>1219502716</v>
      </c>
    </row>
    <row r="19" spans="1:8" s="411" customFormat="1" ht="13.5">
      <c r="A19" s="102" t="s">
        <v>593</v>
      </c>
      <c r="B19" s="101">
        <f>B15+B16-B17-B18</f>
        <v>0</v>
      </c>
      <c r="C19" s="101"/>
      <c r="D19" s="101"/>
      <c r="E19" s="101"/>
      <c r="F19" s="101"/>
      <c r="G19" s="101">
        <f>SUM(B19:F19)</f>
        <v>0</v>
      </c>
      <c r="H19" s="410"/>
    </row>
    <row r="20" spans="1:8" s="411" customFormat="1" ht="13.5">
      <c r="A20" s="419" t="s">
        <v>628</v>
      </c>
      <c r="B20" s="422"/>
      <c r="C20" s="420"/>
      <c r="D20" s="420"/>
      <c r="E20" s="420"/>
      <c r="F20" s="420"/>
      <c r="G20" s="101">
        <f>SUM(B20:F20)</f>
        <v>0</v>
      </c>
      <c r="H20" s="424"/>
    </row>
    <row r="21" spans="1:8" s="411" customFormat="1" ht="13.5">
      <c r="A21" s="102" t="s">
        <v>600</v>
      </c>
      <c r="B21" s="101">
        <f>B6-B15</f>
        <v>91290865592</v>
      </c>
      <c r="C21" s="101">
        <f>C6-C15</f>
        <v>0</v>
      </c>
      <c r="D21" s="101">
        <f>D6-D15</f>
        <v>0</v>
      </c>
      <c r="E21" s="101">
        <f>E6-E15</f>
        <v>0</v>
      </c>
      <c r="F21" s="101"/>
      <c r="G21" s="101">
        <f>SUM(B21:F21)</f>
        <v>91290865592</v>
      </c>
      <c r="H21" s="410"/>
    </row>
    <row r="22" spans="1:8" s="411" customFormat="1" ht="13.5">
      <c r="A22" s="102" t="s">
        <v>601</v>
      </c>
      <c r="B22" s="425">
        <f>B13-B19</f>
        <v>84341620282</v>
      </c>
      <c r="C22" s="425">
        <f>C13-C19</f>
        <v>0</v>
      </c>
      <c r="D22" s="425">
        <f>D13-D19</f>
        <v>0</v>
      </c>
      <c r="E22" s="425">
        <f>E13-E19</f>
        <v>0</v>
      </c>
      <c r="F22" s="425">
        <f>F13-F19</f>
        <v>0</v>
      </c>
      <c r="G22" s="135">
        <f>SUM(B22:F22)</f>
        <v>84341620282</v>
      </c>
      <c r="H22" s="452"/>
    </row>
    <row r="23" spans="1:8" s="411" customFormat="1" ht="13.5">
      <c r="A23" s="428"/>
      <c r="B23" s="429"/>
      <c r="C23" s="429"/>
      <c r="D23" s="429"/>
      <c r="E23" s="429"/>
      <c r="F23" s="429"/>
      <c r="G23" s="429"/>
      <c r="H23" s="452"/>
    </row>
    <row r="24" spans="1:8" ht="16.5">
      <c r="A24" s="430"/>
      <c r="B24" s="431"/>
      <c r="C24" s="431"/>
      <c r="D24" s="431"/>
      <c r="E24" s="431"/>
      <c r="F24" s="431"/>
      <c r="G24" s="431"/>
      <c r="H24" s="433"/>
    </row>
    <row r="25" spans="1:5" ht="16.5">
      <c r="A25" s="453" t="s">
        <v>629</v>
      </c>
      <c r="B25" s="1"/>
      <c r="C25" s="1"/>
      <c r="D25" s="1"/>
      <c r="E25" s="1"/>
    </row>
    <row r="26" spans="1:5" ht="4.5" customHeight="1">
      <c r="A26" s="1"/>
      <c r="B26" s="1"/>
      <c r="C26" s="1"/>
      <c r="D26" s="1"/>
      <c r="E26" s="1"/>
    </row>
    <row r="27" spans="1:7" ht="17.25">
      <c r="A27" s="454" t="s">
        <v>415</v>
      </c>
      <c r="B27" s="454" t="s">
        <v>630</v>
      </c>
      <c r="C27" s="555" t="s">
        <v>631</v>
      </c>
      <c r="D27" s="555"/>
      <c r="E27" s="555" t="s">
        <v>632</v>
      </c>
      <c r="F27" s="555"/>
      <c r="G27" s="454" t="s">
        <v>633</v>
      </c>
    </row>
    <row r="28" spans="1:7" ht="16.5">
      <c r="A28" s="455" t="s">
        <v>634</v>
      </c>
      <c r="B28" s="456">
        <f>SUM(B29:B32)</f>
        <v>135136112216</v>
      </c>
      <c r="C28" s="556">
        <f>SUM(C29:C32)</f>
        <v>4565733834</v>
      </c>
      <c r="D28" s="557"/>
      <c r="E28" s="558"/>
      <c r="F28" s="558"/>
      <c r="G28" s="457">
        <f>SUM(G29:G32)</f>
        <v>139701846050</v>
      </c>
    </row>
    <row r="29" spans="1:7" ht="16.5">
      <c r="A29" s="458" t="s">
        <v>635</v>
      </c>
      <c r="B29" s="101"/>
      <c r="C29" s="549"/>
      <c r="D29" s="550"/>
      <c r="E29" s="551"/>
      <c r="F29" s="551"/>
      <c r="G29" s="102"/>
    </row>
    <row r="30" spans="1:8" ht="16.5">
      <c r="A30" s="458" t="s">
        <v>636</v>
      </c>
      <c r="B30" s="101">
        <v>135136112216</v>
      </c>
      <c r="C30" s="549">
        <f>4258865534+60020000+246848300</f>
        <v>4565733834</v>
      </c>
      <c r="D30" s="550"/>
      <c r="E30" s="551"/>
      <c r="F30" s="551"/>
      <c r="G30" s="96">
        <f>B30+C30</f>
        <v>139701846050</v>
      </c>
      <c r="H30" s="459"/>
    </row>
    <row r="31" spans="1:7" ht="16.5">
      <c r="A31" s="460" t="s">
        <v>637</v>
      </c>
      <c r="B31" s="413"/>
      <c r="C31" s="552"/>
      <c r="D31" s="553"/>
      <c r="E31" s="554"/>
      <c r="F31" s="554"/>
      <c r="G31" s="102"/>
    </row>
    <row r="32" spans="1:7" ht="16.5">
      <c r="A32" s="460" t="s">
        <v>638</v>
      </c>
      <c r="B32" s="417"/>
      <c r="C32" s="552"/>
      <c r="D32" s="553"/>
      <c r="E32" s="554"/>
      <c r="F32" s="554"/>
      <c r="G32" s="102"/>
    </row>
    <row r="33" spans="1:8" ht="16.5">
      <c r="A33" s="419" t="s">
        <v>594</v>
      </c>
      <c r="B33" s="420">
        <f>SUM(B34:B37)</f>
        <v>3055246300</v>
      </c>
      <c r="C33" s="546">
        <f>SUM(C34:C37)</f>
        <v>4468610502</v>
      </c>
      <c r="D33" s="547"/>
      <c r="E33" s="548"/>
      <c r="F33" s="548"/>
      <c r="G33" s="461">
        <f>SUM(G34:G37)</f>
        <v>7523856802</v>
      </c>
      <c r="H33" s="462"/>
    </row>
    <row r="34" spans="1:7" ht="16.5">
      <c r="A34" s="458" t="s">
        <v>635</v>
      </c>
      <c r="B34" s="101"/>
      <c r="C34" s="549"/>
      <c r="D34" s="550"/>
      <c r="E34" s="551"/>
      <c r="F34" s="551"/>
      <c r="G34" s="102"/>
    </row>
    <row r="35" spans="1:8" ht="16.5">
      <c r="A35" s="458" t="s">
        <v>636</v>
      </c>
      <c r="B35" s="101">
        <v>3055246300</v>
      </c>
      <c r="C35" s="549">
        <v>4468610502</v>
      </c>
      <c r="D35" s="550"/>
      <c r="E35" s="551"/>
      <c r="F35" s="551"/>
      <c r="G35" s="96">
        <f>B35+C35</f>
        <v>7523856802</v>
      </c>
      <c r="H35" s="463"/>
    </row>
    <row r="36" spans="1:7" ht="16.5">
      <c r="A36" s="460" t="s">
        <v>637</v>
      </c>
      <c r="B36" s="413"/>
      <c r="C36" s="552"/>
      <c r="D36" s="553"/>
      <c r="E36" s="554"/>
      <c r="F36" s="554"/>
      <c r="G36" s="102"/>
    </row>
    <row r="37" spans="1:7" ht="16.5">
      <c r="A37" s="460" t="s">
        <v>638</v>
      </c>
      <c r="B37" s="413"/>
      <c r="C37" s="552"/>
      <c r="D37" s="553"/>
      <c r="E37" s="554"/>
      <c r="F37" s="554"/>
      <c r="G37" s="102"/>
    </row>
    <row r="38" spans="1:7" ht="16.5">
      <c r="A38" s="419" t="s">
        <v>639</v>
      </c>
      <c r="B38" s="420">
        <f>SUM(B39:B42)</f>
        <v>132080865916</v>
      </c>
      <c r="C38" s="546"/>
      <c r="D38" s="547"/>
      <c r="E38" s="548"/>
      <c r="F38" s="548"/>
      <c r="G38" s="461">
        <f>SUM(G39:G42)</f>
        <v>132177989248</v>
      </c>
    </row>
    <row r="39" spans="1:7" ht="16.5">
      <c r="A39" s="458" t="s">
        <v>635</v>
      </c>
      <c r="B39" s="422"/>
      <c r="C39" s="546"/>
      <c r="D39" s="547"/>
      <c r="E39" s="548"/>
      <c r="F39" s="548"/>
      <c r="G39" s="102"/>
    </row>
    <row r="40" spans="1:8" ht="16.5">
      <c r="A40" s="458" t="s">
        <v>636</v>
      </c>
      <c r="B40" s="101">
        <f>B30-B35</f>
        <v>132080865916</v>
      </c>
      <c r="C40" s="549"/>
      <c r="D40" s="550"/>
      <c r="E40" s="551"/>
      <c r="F40" s="551"/>
      <c r="G40" s="96">
        <f>G30-G35</f>
        <v>132177989248</v>
      </c>
      <c r="H40" s="463"/>
    </row>
    <row r="41" spans="1:7" ht="16.5">
      <c r="A41" s="460" t="s">
        <v>637</v>
      </c>
      <c r="B41" s="101"/>
      <c r="C41" s="549">
        <f>C29-C34</f>
        <v>0</v>
      </c>
      <c r="D41" s="550"/>
      <c r="E41" s="551"/>
      <c r="F41" s="551"/>
      <c r="G41" s="102"/>
    </row>
    <row r="42" spans="1:7" ht="16.5">
      <c r="A42" s="460" t="s">
        <v>638</v>
      </c>
      <c r="B42" s="425"/>
      <c r="C42" s="539"/>
      <c r="D42" s="540"/>
      <c r="E42" s="541"/>
      <c r="F42" s="541"/>
      <c r="G42" s="102"/>
    </row>
    <row r="43" spans="1:7" ht="8.25" customHeight="1">
      <c r="A43" s="428"/>
      <c r="B43" s="429"/>
      <c r="C43" s="542"/>
      <c r="D43" s="543"/>
      <c r="E43" s="544"/>
      <c r="F43" s="544"/>
      <c r="G43" s="464"/>
    </row>
    <row r="45" ht="18">
      <c r="A45" s="3" t="s">
        <v>640</v>
      </c>
    </row>
    <row r="46" spans="1:4" ht="16.5">
      <c r="A46" s="86" t="s">
        <v>641</v>
      </c>
      <c r="B46" s="26"/>
      <c r="C46" s="545">
        <f>60020000+246848300</f>
        <v>306868300</v>
      </c>
      <c r="D46" s="545"/>
    </row>
    <row r="47" spans="1:4" ht="16.5">
      <c r="A47" s="86" t="s">
        <v>642</v>
      </c>
      <c r="B47" s="26"/>
      <c r="C47" s="545">
        <v>4258865534</v>
      </c>
      <c r="D47" s="545"/>
    </row>
  </sheetData>
  <sheetProtection/>
  <mergeCells count="36"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6:D46"/>
    <mergeCell ref="C47:D4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2.421875" style="56" customWidth="1"/>
    <col min="2" max="2" width="2.8515625" style="56" customWidth="1"/>
    <col min="3" max="3" width="10.00390625" style="56" bestFit="1" customWidth="1"/>
    <col min="4" max="4" width="9.140625" style="56" customWidth="1"/>
    <col min="5" max="5" width="36.8515625" style="56" customWidth="1"/>
    <col min="6" max="6" width="18.421875" style="56" customWidth="1"/>
    <col min="7" max="7" width="17.8515625" style="56" customWidth="1"/>
    <col min="8" max="8" width="7.8515625" style="56" customWidth="1"/>
    <col min="9" max="9" width="14.28125" style="56" customWidth="1"/>
    <col min="10" max="10" width="17.7109375" style="56" customWidth="1"/>
    <col min="11" max="16384" width="9.140625" style="56" customWidth="1"/>
  </cols>
  <sheetData>
    <row r="1" spans="2:7" s="49" customFormat="1" ht="21" customHeight="1">
      <c r="B1" s="116" t="s">
        <v>510</v>
      </c>
      <c r="C1" s="116"/>
      <c r="D1" s="116"/>
      <c r="E1" s="116"/>
      <c r="F1" s="117" t="s">
        <v>299</v>
      </c>
      <c r="G1" s="118" t="s">
        <v>300</v>
      </c>
    </row>
    <row r="2" spans="3:7" ht="21" customHeight="1">
      <c r="C2" s="56" t="s">
        <v>485</v>
      </c>
      <c r="F2" s="41">
        <v>17090952781</v>
      </c>
      <c r="G2" s="41">
        <v>15861115806</v>
      </c>
    </row>
    <row r="3" spans="3:7" s="57" customFormat="1" ht="21" customHeight="1">
      <c r="C3" s="56" t="s">
        <v>462</v>
      </c>
      <c r="D3" s="57" t="s">
        <v>518</v>
      </c>
      <c r="F3" s="124">
        <v>272727272</v>
      </c>
      <c r="G3" s="124">
        <v>0</v>
      </c>
    </row>
    <row r="4" spans="4:7" s="57" customFormat="1" ht="21" customHeight="1">
      <c r="D4" s="57" t="s">
        <v>434</v>
      </c>
      <c r="E4" s="56"/>
      <c r="F4" s="58">
        <v>5515303161</v>
      </c>
      <c r="G4" s="124">
        <v>5477741020</v>
      </c>
    </row>
    <row r="5" spans="4:7" s="57" customFormat="1" ht="21" customHeight="1">
      <c r="D5" s="57" t="s">
        <v>490</v>
      </c>
      <c r="E5" s="56"/>
      <c r="F5" s="58">
        <v>863946364</v>
      </c>
      <c r="G5" s="124">
        <v>727272728</v>
      </c>
    </row>
    <row r="6" spans="4:7" s="57" customFormat="1" ht="21" customHeight="1">
      <c r="D6" s="57" t="s">
        <v>511</v>
      </c>
      <c r="E6" s="56"/>
      <c r="F6" s="58">
        <v>10352435440</v>
      </c>
      <c r="G6" s="124">
        <v>9569561514</v>
      </c>
    </row>
    <row r="7" spans="4:7" s="57" customFormat="1" ht="21" customHeight="1">
      <c r="D7" s="57" t="s">
        <v>499</v>
      </c>
      <c r="E7" s="56"/>
      <c r="F7" s="58">
        <v>86540544</v>
      </c>
      <c r="G7" s="124">
        <v>86540544</v>
      </c>
    </row>
    <row r="8" spans="3:7" ht="26.25" customHeight="1">
      <c r="C8" s="56" t="s">
        <v>512</v>
      </c>
      <c r="D8" s="57"/>
      <c r="F8" s="323">
        <v>0</v>
      </c>
      <c r="G8" s="323">
        <v>0</v>
      </c>
    </row>
    <row r="9" spans="4:7" ht="21.75" customHeight="1" thickBot="1">
      <c r="D9" s="57"/>
      <c r="E9" s="59" t="s">
        <v>239</v>
      </c>
      <c r="F9" s="334">
        <v>17090952781</v>
      </c>
      <c r="G9" s="334">
        <v>15861115806</v>
      </c>
    </row>
    <row r="10" spans="2:7" ht="30.75" customHeight="1" thickTop="1">
      <c r="B10" s="116" t="s">
        <v>482</v>
      </c>
      <c r="D10" s="57"/>
      <c r="F10" s="117" t="s">
        <v>299</v>
      </c>
      <c r="G10" s="118" t="s">
        <v>300</v>
      </c>
    </row>
    <row r="11" spans="2:7" ht="17.25" customHeight="1">
      <c r="B11" s="116"/>
      <c r="C11" s="343" t="s">
        <v>504</v>
      </c>
      <c r="D11" s="57"/>
      <c r="F11" s="117"/>
      <c r="G11" s="118"/>
    </row>
    <row r="12" spans="2:7" ht="17.25" customHeight="1">
      <c r="B12" s="116"/>
      <c r="C12" s="341" t="s">
        <v>505</v>
      </c>
      <c r="D12" s="57"/>
      <c r="F12" s="117"/>
      <c r="G12" s="118"/>
    </row>
    <row r="13" spans="3:7" ht="21" customHeight="1">
      <c r="C13" s="111" t="s">
        <v>519</v>
      </c>
      <c r="F13" s="342">
        <v>14000000000</v>
      </c>
      <c r="G13" s="342">
        <v>14000000000</v>
      </c>
    </row>
    <row r="14" spans="3:7" ht="21" customHeight="1">
      <c r="C14" s="111" t="s">
        <v>520</v>
      </c>
      <c r="F14" s="342">
        <v>2305700000</v>
      </c>
      <c r="G14" s="342">
        <v>2305700000</v>
      </c>
    </row>
    <row r="15" spans="3:7" ht="21" customHeight="1">
      <c r="C15" s="111" t="s">
        <v>516</v>
      </c>
      <c r="F15" s="131">
        <v>0</v>
      </c>
      <c r="G15" s="342">
        <v>12500000000</v>
      </c>
    </row>
    <row r="16" spans="5:7" ht="21" customHeight="1" thickBot="1">
      <c r="E16" s="59" t="s">
        <v>239</v>
      </c>
      <c r="F16" s="344">
        <v>16305700000</v>
      </c>
      <c r="G16" s="344">
        <v>28805700000</v>
      </c>
    </row>
    <row r="17" spans="5:7" ht="23.25" customHeight="1" thickTop="1">
      <c r="E17" s="59"/>
      <c r="F17" s="140"/>
      <c r="G17" s="41"/>
    </row>
    <row r="18" spans="1:8" ht="30.75" customHeight="1">
      <c r="A18" s="324"/>
      <c r="B18" s="116" t="s">
        <v>355</v>
      </c>
      <c r="C18" s="116"/>
      <c r="D18" s="116"/>
      <c r="E18" s="116"/>
      <c r="F18" s="117" t="s">
        <v>299</v>
      </c>
      <c r="G18" s="118" t="s">
        <v>300</v>
      </c>
      <c r="H18" s="324"/>
    </row>
    <row r="19" spans="1:8" ht="21" customHeight="1">
      <c r="A19" s="324"/>
      <c r="C19" s="345" t="s">
        <v>491</v>
      </c>
      <c r="D19" s="345"/>
      <c r="E19" s="345"/>
      <c r="F19" s="139">
        <v>3772375</v>
      </c>
      <c r="G19" s="139">
        <v>37723750</v>
      </c>
      <c r="H19" s="324"/>
    </row>
    <row r="20" spans="1:8" ht="21" customHeight="1">
      <c r="A20" s="324"/>
      <c r="C20" s="345" t="s">
        <v>492</v>
      </c>
      <c r="D20" s="345"/>
      <c r="E20" s="345"/>
      <c r="F20" s="139">
        <v>2878787</v>
      </c>
      <c r="G20" s="139">
        <v>15833333</v>
      </c>
      <c r="H20" s="324"/>
    </row>
    <row r="21" spans="1:8" ht="21" customHeight="1">
      <c r="A21" s="324"/>
      <c r="C21" s="345" t="s">
        <v>493</v>
      </c>
      <c r="D21" s="345"/>
      <c r="E21" s="345"/>
      <c r="F21" s="139">
        <v>2500000</v>
      </c>
      <c r="G21" s="139">
        <v>13750000</v>
      </c>
      <c r="H21" s="324"/>
    </row>
    <row r="22" spans="1:8" ht="21" customHeight="1">
      <c r="A22" s="324"/>
      <c r="C22" s="345" t="s">
        <v>502</v>
      </c>
      <c r="D22" s="345"/>
      <c r="E22" s="345"/>
      <c r="F22" s="139">
        <v>515321892</v>
      </c>
      <c r="G22" s="131">
        <v>1288295892</v>
      </c>
      <c r="H22" s="324"/>
    </row>
    <row r="23" spans="1:8" ht="21" customHeight="1">
      <c r="A23" s="324"/>
      <c r="C23" s="345" t="s">
        <v>537</v>
      </c>
      <c r="D23" s="345"/>
      <c r="E23" s="345"/>
      <c r="F23" s="139">
        <v>48969090</v>
      </c>
      <c r="G23" s="124"/>
      <c r="H23" s="324"/>
    </row>
    <row r="24" spans="1:8" ht="21" customHeight="1">
      <c r="A24" s="324"/>
      <c r="C24" s="345" t="s">
        <v>538</v>
      </c>
      <c r="D24" s="345"/>
      <c r="E24" s="345"/>
      <c r="F24" s="139">
        <v>6806452597</v>
      </c>
      <c r="G24" s="124"/>
      <c r="H24" s="324"/>
    </row>
    <row r="25" spans="1:8" ht="21" customHeight="1" thickBot="1">
      <c r="A25" s="324"/>
      <c r="E25" s="59" t="s">
        <v>239</v>
      </c>
      <c r="F25" s="334">
        <v>7379894741</v>
      </c>
      <c r="G25" s="334">
        <v>1355602975</v>
      </c>
      <c r="H25" s="324"/>
    </row>
    <row r="26" spans="1:8" ht="18.75" customHeight="1" thickTop="1">
      <c r="A26" s="324"/>
      <c r="B26" s="324"/>
      <c r="C26" s="324"/>
      <c r="D26" s="324"/>
      <c r="E26" s="325"/>
      <c r="F26" s="326"/>
      <c r="G26" s="326"/>
      <c r="H26" s="324"/>
    </row>
    <row r="27" spans="2:7" ht="28.5" customHeight="1">
      <c r="B27" s="116" t="s">
        <v>356</v>
      </c>
      <c r="C27" s="116"/>
      <c r="D27" s="116"/>
      <c r="E27" s="116"/>
      <c r="F27" s="117" t="s">
        <v>299</v>
      </c>
      <c r="G27" s="118" t="s">
        <v>300</v>
      </c>
    </row>
    <row r="28" spans="3:7" ht="24.75" customHeight="1">
      <c r="C28" s="56" t="s">
        <v>500</v>
      </c>
      <c r="F28" s="37">
        <v>274185070092</v>
      </c>
      <c r="G28" s="37">
        <v>431726557020</v>
      </c>
    </row>
    <row r="29" spans="2:7" s="49" customFormat="1" ht="32.25" customHeight="1" hidden="1">
      <c r="B29" s="56"/>
      <c r="C29" s="56" t="s">
        <v>258</v>
      </c>
      <c r="D29" s="56"/>
      <c r="E29" s="56"/>
      <c r="F29" s="124">
        <v>0</v>
      </c>
      <c r="G29" s="124">
        <v>0</v>
      </c>
    </row>
    <row r="30" spans="3:6" ht="21" customHeight="1" hidden="1">
      <c r="C30" s="56" t="s">
        <v>259</v>
      </c>
      <c r="F30" s="37"/>
    </row>
    <row r="31" spans="3:6" ht="21" customHeight="1" hidden="1">
      <c r="C31" s="56" t="s">
        <v>260</v>
      </c>
      <c r="F31" s="37"/>
    </row>
    <row r="32" spans="5:7" ht="24.75" customHeight="1" thickBot="1">
      <c r="E32" s="59" t="s">
        <v>239</v>
      </c>
      <c r="F32" s="330">
        <v>274185070092</v>
      </c>
      <c r="G32" s="330">
        <v>431726557020</v>
      </c>
    </row>
    <row r="33" spans="5:7" ht="36.75" customHeight="1" thickTop="1">
      <c r="E33" s="59"/>
      <c r="F33" s="41"/>
      <c r="G33" s="41"/>
    </row>
    <row r="34" spans="2:7" ht="21" customHeight="1">
      <c r="B34" s="116" t="s">
        <v>261</v>
      </c>
      <c r="C34" s="116"/>
      <c r="D34" s="116"/>
      <c r="E34" s="116"/>
      <c r="F34" s="117" t="s">
        <v>299</v>
      </c>
      <c r="G34" s="118" t="s">
        <v>300</v>
      </c>
    </row>
    <row r="35" spans="3:7" ht="22.5" customHeight="1">
      <c r="C35" s="56" t="s">
        <v>539</v>
      </c>
      <c r="F35" s="131">
        <v>38764382015</v>
      </c>
      <c r="G35" s="131">
        <v>33519651592</v>
      </c>
    </row>
    <row r="36" spans="3:7" ht="22.5" customHeight="1">
      <c r="C36" s="56" t="s">
        <v>540</v>
      </c>
      <c r="F36" s="131">
        <v>7080657420</v>
      </c>
      <c r="G36" s="131"/>
    </row>
    <row r="37" spans="3:7" ht="21" customHeight="1">
      <c r="C37" s="56" t="s">
        <v>262</v>
      </c>
      <c r="F37" s="131">
        <v>14638318</v>
      </c>
      <c r="G37" s="131">
        <v>0</v>
      </c>
    </row>
    <row r="38" spans="3:7" ht="22.5" customHeight="1">
      <c r="C38" s="56" t="s">
        <v>358</v>
      </c>
      <c r="F38" s="131">
        <v>8124496400</v>
      </c>
      <c r="G38" s="131">
        <v>1725422034</v>
      </c>
    </row>
    <row r="39" spans="3:7" ht="22.5" customHeight="1">
      <c r="C39" s="56" t="s">
        <v>357</v>
      </c>
      <c r="F39" s="131">
        <v>192202566</v>
      </c>
      <c r="G39" s="131">
        <v>432231699</v>
      </c>
    </row>
    <row r="40" spans="2:7" s="49" customFormat="1" ht="22.5" customHeight="1">
      <c r="B40" s="56"/>
      <c r="C40" s="56" t="s">
        <v>359</v>
      </c>
      <c r="D40" s="56"/>
      <c r="E40" s="56"/>
      <c r="F40" s="131">
        <v>1663840812</v>
      </c>
      <c r="G40" s="131">
        <v>1038972000</v>
      </c>
    </row>
    <row r="41" spans="3:7" ht="20.25" customHeight="1">
      <c r="C41" s="56" t="s">
        <v>470</v>
      </c>
      <c r="F41" s="131">
        <v>0</v>
      </c>
      <c r="G41" s="131">
        <v>0</v>
      </c>
    </row>
    <row r="42" spans="3:7" ht="22.5" customHeight="1">
      <c r="C42" s="56" t="s">
        <v>263</v>
      </c>
      <c r="F42" s="131">
        <v>0</v>
      </c>
      <c r="G42" s="37">
        <v>84341620282</v>
      </c>
    </row>
    <row r="43" spans="5:9" ht="21" customHeight="1" thickBot="1">
      <c r="E43" s="59" t="s">
        <v>239</v>
      </c>
      <c r="F43" s="330">
        <v>55840217531</v>
      </c>
      <c r="G43" s="330">
        <v>121057897607</v>
      </c>
      <c r="I43" s="37"/>
    </row>
    <row r="44" spans="2:7" ht="30.75" customHeight="1" thickTop="1">
      <c r="B44" s="116" t="s">
        <v>264</v>
      </c>
      <c r="C44" s="116"/>
      <c r="D44" s="116"/>
      <c r="E44" s="116"/>
      <c r="F44" s="117" t="s">
        <v>299</v>
      </c>
      <c r="G44" s="118" t="s">
        <v>300</v>
      </c>
    </row>
    <row r="45" spans="3:7" ht="21" customHeight="1">
      <c r="C45" s="56" t="s">
        <v>361</v>
      </c>
      <c r="F45" s="78"/>
      <c r="G45" s="78">
        <v>70000000</v>
      </c>
    </row>
    <row r="46" spans="3:7" ht="21" customHeight="1">
      <c r="C46" s="56" t="s">
        <v>416</v>
      </c>
      <c r="F46" s="78">
        <v>8964354</v>
      </c>
      <c r="G46" s="78">
        <v>10706749</v>
      </c>
    </row>
    <row r="47" spans="3:7" ht="21" customHeight="1">
      <c r="C47" s="56" t="s">
        <v>362</v>
      </c>
      <c r="F47" s="78">
        <v>0</v>
      </c>
      <c r="G47" s="78">
        <v>17502009</v>
      </c>
    </row>
    <row r="48" spans="3:7" ht="21" customHeight="1">
      <c r="C48" s="56" t="s">
        <v>363</v>
      </c>
      <c r="F48" s="139">
        <v>138707502</v>
      </c>
      <c r="G48" s="139">
        <v>66091141</v>
      </c>
    </row>
    <row r="49" spans="3:7" ht="21" customHeight="1">
      <c r="C49" s="56" t="s">
        <v>494</v>
      </c>
      <c r="F49" s="78">
        <v>0</v>
      </c>
      <c r="G49" s="78">
        <v>524239555</v>
      </c>
    </row>
    <row r="50" spans="3:7" ht="21" customHeight="1">
      <c r="C50" s="56" t="s">
        <v>524</v>
      </c>
      <c r="F50" s="78">
        <v>0</v>
      </c>
      <c r="G50" s="78"/>
    </row>
    <row r="51" spans="5:7" ht="21" customHeight="1" thickBot="1">
      <c r="E51" s="59" t="s">
        <v>239</v>
      </c>
      <c r="F51" s="334">
        <v>147671856</v>
      </c>
      <c r="G51" s="334">
        <v>688539454</v>
      </c>
    </row>
    <row r="52" spans="2:7" ht="31.5" customHeight="1" thickTop="1">
      <c r="B52" s="116" t="s">
        <v>265</v>
      </c>
      <c r="C52" s="116"/>
      <c r="D52" s="116"/>
      <c r="E52" s="116"/>
      <c r="F52" s="117" t="s">
        <v>299</v>
      </c>
      <c r="G52" s="118" t="s">
        <v>300</v>
      </c>
    </row>
    <row r="53" spans="3:7" ht="21" customHeight="1">
      <c r="C53" s="56" t="s">
        <v>266</v>
      </c>
      <c r="F53" s="78">
        <v>0</v>
      </c>
      <c r="G53" s="78">
        <v>0</v>
      </c>
    </row>
    <row r="54" spans="3:7" ht="21" customHeight="1">
      <c r="C54" s="56" t="s">
        <v>513</v>
      </c>
      <c r="F54" s="78">
        <v>188415778</v>
      </c>
      <c r="G54" s="78">
        <v>183896492</v>
      </c>
    </row>
    <row r="55" spans="3:7" ht="21" customHeight="1">
      <c r="C55" s="56" t="s">
        <v>267</v>
      </c>
      <c r="F55" s="37">
        <v>43218883049</v>
      </c>
      <c r="G55" s="37">
        <v>46627645822</v>
      </c>
    </row>
    <row r="56" spans="5:7" ht="21" customHeight="1" thickBot="1">
      <c r="E56" s="59" t="s">
        <v>239</v>
      </c>
      <c r="F56" s="330">
        <v>43407298827</v>
      </c>
      <c r="G56" s="330">
        <v>46811542314</v>
      </c>
    </row>
    <row r="57" spans="2:7" ht="28.5" customHeight="1" thickTop="1">
      <c r="B57" s="125" t="s">
        <v>365</v>
      </c>
      <c r="C57" s="125"/>
      <c r="D57" s="125"/>
      <c r="E57" s="125"/>
      <c r="F57" s="117" t="s">
        <v>299</v>
      </c>
      <c r="G57" s="118" t="s">
        <v>300</v>
      </c>
    </row>
    <row r="58" spans="3:7" ht="22.5" customHeight="1">
      <c r="C58" s="56" t="s">
        <v>364</v>
      </c>
      <c r="E58" s="59"/>
      <c r="F58" s="37">
        <v>13623044037</v>
      </c>
      <c r="G58" s="60">
        <v>11723088205</v>
      </c>
    </row>
    <row r="59" spans="5:7" ht="21" customHeight="1" thickBot="1">
      <c r="E59" s="59" t="s">
        <v>239</v>
      </c>
      <c r="F59" s="330">
        <v>13623044037</v>
      </c>
      <c r="G59" s="330">
        <v>11723088205</v>
      </c>
    </row>
    <row r="60" spans="2:7" ht="30" customHeight="1" hidden="1">
      <c r="B60" s="125" t="s">
        <v>508</v>
      </c>
      <c r="C60" s="125"/>
      <c r="D60" s="125"/>
      <c r="E60" s="125"/>
      <c r="F60" s="117" t="s">
        <v>299</v>
      </c>
      <c r="G60" s="118" t="s">
        <v>300</v>
      </c>
    </row>
    <row r="61" spans="3:7" ht="21" customHeight="1" hidden="1">
      <c r="C61" s="56" t="s">
        <v>514</v>
      </c>
      <c r="E61" s="59"/>
      <c r="F61" s="60">
        <v>0</v>
      </c>
      <c r="G61" s="60">
        <v>0</v>
      </c>
    </row>
    <row r="62" spans="5:7" ht="21" customHeight="1" hidden="1">
      <c r="E62" s="59" t="s">
        <v>239</v>
      </c>
      <c r="F62" s="330">
        <v>0</v>
      </c>
      <c r="G62" s="330">
        <v>0</v>
      </c>
    </row>
    <row r="63" spans="5:7" ht="21" customHeight="1" thickTop="1">
      <c r="E63" s="59"/>
      <c r="F63" s="41"/>
      <c r="G63" s="41"/>
    </row>
    <row r="64" spans="2:7" ht="21" customHeight="1">
      <c r="B64" s="116" t="s">
        <v>366</v>
      </c>
      <c r="E64" s="59"/>
      <c r="F64" s="41"/>
      <c r="G64" s="41"/>
    </row>
    <row r="65" spans="6:7" ht="16.5" customHeight="1">
      <c r="F65" s="117" t="s">
        <v>299</v>
      </c>
      <c r="G65" s="123" t="s">
        <v>300</v>
      </c>
    </row>
    <row r="66" spans="2:7" ht="21" customHeight="1">
      <c r="B66" s="56" t="s">
        <v>367</v>
      </c>
      <c r="F66" s="78">
        <v>241326236</v>
      </c>
      <c r="G66" s="78">
        <v>241326236</v>
      </c>
    </row>
    <row r="67" spans="2:7" ht="21" customHeight="1">
      <c r="B67" s="56" t="s">
        <v>368</v>
      </c>
      <c r="F67" s="78">
        <v>0</v>
      </c>
      <c r="G67" s="78">
        <v>0</v>
      </c>
    </row>
    <row r="68" spans="5:7" ht="21" customHeight="1" thickBot="1">
      <c r="E68" s="59" t="s">
        <v>239</v>
      </c>
      <c r="F68" s="330">
        <v>241326236</v>
      </c>
      <c r="G68" s="330">
        <v>241326236</v>
      </c>
    </row>
    <row r="69" ht="21" customHeight="1" thickTop="1">
      <c r="F69" s="37"/>
    </row>
    <row r="70" spans="6:8" ht="21" customHeight="1">
      <c r="F70" s="37"/>
      <c r="H70" s="37"/>
    </row>
    <row r="71" ht="21" customHeight="1">
      <c r="F71" s="37"/>
    </row>
    <row r="72" ht="21" customHeight="1">
      <c r="F72" s="37"/>
    </row>
    <row r="73" ht="21" customHeight="1">
      <c r="F73" s="37"/>
    </row>
    <row r="74" ht="21" customHeight="1">
      <c r="C74" s="56" t="s">
        <v>268</v>
      </c>
    </row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1"/>
  <sheetViews>
    <sheetView tabSelected="1" zoomScalePageLayoutView="0" workbookViewId="0" topLeftCell="A1">
      <selection activeCell="J1" sqref="J1:J215"/>
    </sheetView>
  </sheetViews>
  <sheetFormatPr defaultColWidth="9.140625" defaultRowHeight="12.75"/>
  <cols>
    <col min="1" max="1" width="6.57421875" style="2" customWidth="1"/>
    <col min="2" max="2" width="13.7109375" style="2" customWidth="1"/>
    <col min="3" max="3" width="15.00390625" style="2" customWidth="1"/>
    <col min="4" max="4" width="6.8515625" style="2" hidden="1" customWidth="1"/>
    <col min="5" max="5" width="6.00390625" style="2" hidden="1" customWidth="1"/>
    <col min="6" max="6" width="12.7109375" style="2" customWidth="1"/>
    <col min="7" max="7" width="12.140625" style="2" customWidth="1"/>
    <col min="8" max="8" width="18.421875" style="2" customWidth="1"/>
    <col min="9" max="9" width="20.140625" style="2" customWidth="1"/>
    <col min="10" max="10" width="22.140625" style="2" customWidth="1"/>
    <col min="11" max="16384" width="9.140625" style="2" customWidth="1"/>
  </cols>
  <sheetData>
    <row r="1" spans="1:9" s="76" customFormat="1" ht="16.5">
      <c r="A1" s="116" t="s">
        <v>372</v>
      </c>
      <c r="C1" s="49"/>
      <c r="D1" s="49"/>
      <c r="E1" s="49"/>
      <c r="F1" s="49"/>
      <c r="G1" s="79"/>
      <c r="H1" s="49"/>
      <c r="I1" s="49"/>
    </row>
    <row r="2" spans="1:9" s="24" customFormat="1" ht="18">
      <c r="A2" s="121" t="s">
        <v>472</v>
      </c>
      <c r="D2" s="56"/>
      <c r="E2" s="56"/>
      <c r="F2" s="56"/>
      <c r="G2" s="37"/>
      <c r="H2" s="56"/>
      <c r="I2" s="56"/>
    </row>
    <row r="4" spans="1:9" s="80" customFormat="1" ht="91.5" customHeight="1">
      <c r="A4" s="571"/>
      <c r="B4" s="572"/>
      <c r="C4" s="93" t="s">
        <v>269</v>
      </c>
      <c r="D4" s="93" t="s">
        <v>370</v>
      </c>
      <c r="E4" s="93" t="s">
        <v>371</v>
      </c>
      <c r="F4" s="93" t="s">
        <v>370</v>
      </c>
      <c r="G4" s="93" t="s">
        <v>2</v>
      </c>
      <c r="H4" s="93" t="s">
        <v>403</v>
      </c>
      <c r="I4" s="93" t="s">
        <v>239</v>
      </c>
    </row>
    <row r="5" spans="1:9" ht="15.75">
      <c r="A5" s="94" t="s">
        <v>380</v>
      </c>
      <c r="B5" s="95"/>
      <c r="C5" s="96">
        <v>210000000000</v>
      </c>
      <c r="D5" s="97">
        <v>0</v>
      </c>
      <c r="E5" s="97">
        <v>0</v>
      </c>
      <c r="F5" s="98">
        <v>37225230000</v>
      </c>
      <c r="G5" s="98">
        <v>681310599</v>
      </c>
      <c r="H5" s="98">
        <v>31504025498</v>
      </c>
      <c r="I5" s="96">
        <v>279410566097</v>
      </c>
    </row>
    <row r="6" spans="1:9" ht="15.75">
      <c r="A6" s="103" t="s">
        <v>373</v>
      </c>
      <c r="B6" s="263"/>
      <c r="C6" s="96">
        <v>0</v>
      </c>
      <c r="D6" s="264"/>
      <c r="E6" s="264"/>
      <c r="F6" s="265">
        <v>0</v>
      </c>
      <c r="G6" s="265">
        <v>0</v>
      </c>
      <c r="H6" s="265">
        <v>0</v>
      </c>
      <c r="I6" s="96">
        <v>0</v>
      </c>
    </row>
    <row r="7" spans="1:9" ht="15.75">
      <c r="A7" s="103" t="s">
        <v>374</v>
      </c>
      <c r="B7" s="100"/>
      <c r="C7" s="96"/>
      <c r="D7" s="102"/>
      <c r="E7" s="102"/>
      <c r="F7" s="96"/>
      <c r="G7" s="96"/>
      <c r="H7" s="101">
        <v>35188140544</v>
      </c>
      <c r="I7" s="96">
        <v>35188140544</v>
      </c>
    </row>
    <row r="8" spans="1:9" ht="15.75">
      <c r="A8" s="103" t="s">
        <v>375</v>
      </c>
      <c r="B8" s="100"/>
      <c r="C8" s="96"/>
      <c r="D8" s="102"/>
      <c r="E8" s="102"/>
      <c r="F8" s="96"/>
      <c r="G8" s="101">
        <v>5458790011</v>
      </c>
      <c r="H8" s="101"/>
      <c r="I8" s="96">
        <v>5458790011</v>
      </c>
    </row>
    <row r="9" spans="1:9" ht="15.75">
      <c r="A9" s="103" t="s">
        <v>376</v>
      </c>
      <c r="B9" s="100"/>
      <c r="C9" s="96"/>
      <c r="D9" s="102"/>
      <c r="E9" s="102"/>
      <c r="F9" s="96"/>
      <c r="G9" s="96"/>
      <c r="H9" s="101"/>
      <c r="I9" s="96">
        <v>0</v>
      </c>
    </row>
    <row r="10" spans="1:9" ht="15.75">
      <c r="A10" s="103" t="s">
        <v>377</v>
      </c>
      <c r="B10" s="100"/>
      <c r="C10" s="96"/>
      <c r="D10" s="102"/>
      <c r="E10" s="102"/>
      <c r="F10" s="96"/>
      <c r="G10" s="96"/>
      <c r="H10" s="101"/>
      <c r="I10" s="96">
        <v>0</v>
      </c>
    </row>
    <row r="11" spans="1:9" ht="15.75">
      <c r="A11" s="103" t="s">
        <v>378</v>
      </c>
      <c r="B11" s="100"/>
      <c r="C11" s="96"/>
      <c r="D11" s="102"/>
      <c r="E11" s="102"/>
      <c r="F11" s="96"/>
      <c r="G11" s="101">
        <v>681310599</v>
      </c>
      <c r="H11" s="101">
        <v>46428974300</v>
      </c>
      <c r="I11" s="96">
        <v>47110284899</v>
      </c>
    </row>
    <row r="12" spans="1:10" ht="15.75">
      <c r="A12" s="99" t="s">
        <v>369</v>
      </c>
      <c r="B12" s="100"/>
      <c r="C12" s="96">
        <v>210000000000</v>
      </c>
      <c r="D12" s="96">
        <v>0</v>
      </c>
      <c r="E12" s="96">
        <v>0</v>
      </c>
      <c r="F12" s="96">
        <v>37225230000</v>
      </c>
      <c r="G12" s="96">
        <v>5458790011</v>
      </c>
      <c r="H12" s="96">
        <v>20263191742</v>
      </c>
      <c r="I12" s="96">
        <v>272947211753</v>
      </c>
      <c r="J12" s="81"/>
    </row>
    <row r="13" spans="1:9" ht="18.75" customHeight="1">
      <c r="A13" s="99" t="s">
        <v>379</v>
      </c>
      <c r="B13" s="100"/>
      <c r="C13" s="101">
        <v>210000000000</v>
      </c>
      <c r="D13" s="101">
        <v>0</v>
      </c>
      <c r="E13" s="101">
        <v>0</v>
      </c>
      <c r="F13" s="101">
        <v>37225230000</v>
      </c>
      <c r="G13" s="101">
        <v>5458790011</v>
      </c>
      <c r="H13" s="101">
        <v>20263191742</v>
      </c>
      <c r="I13" s="96">
        <v>272947211753</v>
      </c>
    </row>
    <row r="14" spans="1:9" ht="18.75" customHeight="1">
      <c r="A14" s="103" t="s">
        <v>471</v>
      </c>
      <c r="B14" s="104"/>
      <c r="C14" s="105">
        <v>0</v>
      </c>
      <c r="D14" s="106"/>
      <c r="E14" s="106"/>
      <c r="F14" s="101">
        <v>0</v>
      </c>
      <c r="G14" s="101">
        <v>0</v>
      </c>
      <c r="H14" s="105">
        <v>0</v>
      </c>
      <c r="I14" s="96">
        <v>0</v>
      </c>
    </row>
    <row r="15" spans="1:9" ht="15.75">
      <c r="A15" s="103" t="s">
        <v>417</v>
      </c>
      <c r="B15" s="132"/>
      <c r="C15" s="133"/>
      <c r="D15" s="134"/>
      <c r="E15" s="134"/>
      <c r="F15" s="134"/>
      <c r="G15" s="135"/>
      <c r="H15" s="105">
        <v>72997557824</v>
      </c>
      <c r="I15" s="96">
        <v>72997557824</v>
      </c>
    </row>
    <row r="16" spans="1:9" ht="15.75">
      <c r="A16" s="103" t="s">
        <v>375</v>
      </c>
      <c r="B16" s="104"/>
      <c r="C16" s="101"/>
      <c r="D16" s="106"/>
      <c r="E16" s="106"/>
      <c r="F16" s="106"/>
      <c r="G16" s="105">
        <v>0</v>
      </c>
      <c r="H16" s="105"/>
      <c r="I16" s="96">
        <v>0</v>
      </c>
    </row>
    <row r="17" spans="1:9" ht="15.75">
      <c r="A17" s="103" t="s">
        <v>418</v>
      </c>
      <c r="B17" s="104"/>
      <c r="C17" s="105"/>
      <c r="D17" s="106"/>
      <c r="E17" s="106"/>
      <c r="F17" s="106"/>
      <c r="G17" s="105"/>
      <c r="H17" s="105"/>
      <c r="I17" s="96">
        <v>0</v>
      </c>
    </row>
    <row r="18" spans="1:9" ht="15.75">
      <c r="A18" s="103" t="s">
        <v>419</v>
      </c>
      <c r="B18" s="104"/>
      <c r="C18" s="105"/>
      <c r="D18" s="106"/>
      <c r="E18" s="106"/>
      <c r="F18" s="106"/>
      <c r="G18" s="105"/>
      <c r="H18" s="105"/>
      <c r="I18" s="96">
        <v>0</v>
      </c>
    </row>
    <row r="19" spans="1:9" ht="15.75">
      <c r="A19" s="103" t="s">
        <v>378</v>
      </c>
      <c r="B19" s="104"/>
      <c r="C19" s="105"/>
      <c r="D19" s="106"/>
      <c r="E19" s="106"/>
      <c r="F19" s="106"/>
      <c r="G19" s="105">
        <v>5458790011</v>
      </c>
      <c r="H19" s="105">
        <v>39388140544</v>
      </c>
      <c r="I19" s="96">
        <v>44846930555</v>
      </c>
    </row>
    <row r="20" spans="1:10" ht="15.75">
      <c r="A20" s="107" t="s">
        <v>420</v>
      </c>
      <c r="B20" s="108"/>
      <c r="C20" s="109">
        <v>210000000000</v>
      </c>
      <c r="D20" s="109">
        <v>0</v>
      </c>
      <c r="E20" s="109">
        <v>0</v>
      </c>
      <c r="F20" s="109">
        <v>37225230000</v>
      </c>
      <c r="G20" s="109">
        <v>0</v>
      </c>
      <c r="H20" s="109">
        <v>53872609022</v>
      </c>
      <c r="I20" s="109">
        <v>301097839022</v>
      </c>
      <c r="J20" s="81"/>
    </row>
    <row r="21" spans="1:9" ht="15.75">
      <c r="A21" s="64"/>
      <c r="B21" s="64"/>
      <c r="C21" s="82"/>
      <c r="D21" s="64"/>
      <c r="E21" s="64"/>
      <c r="F21" s="64"/>
      <c r="G21" s="82"/>
      <c r="H21" s="64"/>
      <c r="I21" s="82"/>
    </row>
    <row r="22" spans="1:9" ht="17.25" customHeight="1" hidden="1">
      <c r="A22" s="64" t="s">
        <v>381</v>
      </c>
      <c r="C22" s="82"/>
      <c r="D22" s="64"/>
      <c r="E22" s="64"/>
      <c r="F22" s="64"/>
      <c r="G22" s="573" t="s">
        <v>299</v>
      </c>
      <c r="H22" s="573"/>
      <c r="I22" s="83" t="s">
        <v>300</v>
      </c>
    </row>
    <row r="23" spans="1:9" ht="17.25" customHeight="1" hidden="1">
      <c r="A23" s="64" t="s">
        <v>382</v>
      </c>
      <c r="C23" s="82"/>
      <c r="D23" s="64"/>
      <c r="E23" s="64"/>
      <c r="F23" s="64"/>
      <c r="G23" s="568">
        <v>104077854694</v>
      </c>
      <c r="H23" s="568"/>
      <c r="I23" s="84">
        <v>104077854694</v>
      </c>
    </row>
    <row r="24" spans="1:9" ht="17.25" customHeight="1" hidden="1">
      <c r="A24" s="64" t="s">
        <v>383</v>
      </c>
      <c r="C24" s="82"/>
      <c r="D24" s="64"/>
      <c r="E24" s="64"/>
      <c r="F24" s="64"/>
      <c r="G24" s="568">
        <v>49744000000</v>
      </c>
      <c r="H24" s="568"/>
      <c r="I24" s="84">
        <v>49744000000</v>
      </c>
    </row>
    <row r="25" spans="1:9" ht="17.25" hidden="1">
      <c r="A25" s="64"/>
      <c r="B25" s="64"/>
      <c r="C25" s="85" t="s">
        <v>239</v>
      </c>
      <c r="D25" s="64"/>
      <c r="E25" s="64"/>
      <c r="F25" s="64"/>
      <c r="G25" s="82"/>
      <c r="H25" s="64"/>
      <c r="I25" s="82"/>
    </row>
    <row r="26" spans="1:9" ht="15.75" hidden="1">
      <c r="A26" s="64" t="s">
        <v>384</v>
      </c>
      <c r="B26" s="64"/>
      <c r="C26" s="82"/>
      <c r="D26" s="64"/>
      <c r="E26" s="64"/>
      <c r="F26" s="64"/>
      <c r="G26" s="82"/>
      <c r="H26" s="64"/>
      <c r="I26" s="82"/>
    </row>
    <row r="27" spans="1:9" ht="15.75" hidden="1">
      <c r="A27" s="64" t="s">
        <v>385</v>
      </c>
      <c r="B27" s="64"/>
      <c r="C27" s="82"/>
      <c r="D27" s="64"/>
      <c r="E27" s="64"/>
      <c r="F27" s="64"/>
      <c r="G27" s="82"/>
      <c r="H27" s="64"/>
      <c r="I27" s="82"/>
    </row>
    <row r="28" spans="1:9" ht="15.75" hidden="1">
      <c r="A28" s="64"/>
      <c r="B28" s="86" t="s">
        <v>386</v>
      </c>
      <c r="C28" s="82"/>
      <c r="D28" s="64"/>
      <c r="E28" s="64"/>
      <c r="F28" s="64"/>
      <c r="G28" s="82"/>
      <c r="H28" s="64"/>
      <c r="I28" s="82"/>
    </row>
    <row r="29" spans="1:9" ht="15.75" hidden="1">
      <c r="A29" s="64"/>
      <c r="B29" s="86" t="s">
        <v>387</v>
      </c>
      <c r="C29" s="82"/>
      <c r="D29" s="64"/>
      <c r="E29" s="64"/>
      <c r="F29" s="64"/>
      <c r="G29" s="82"/>
      <c r="H29" s="64"/>
      <c r="I29" s="82"/>
    </row>
    <row r="30" spans="1:9" ht="15.75" hidden="1">
      <c r="A30" s="64" t="s">
        <v>388</v>
      </c>
      <c r="B30" s="86"/>
      <c r="C30" s="82"/>
      <c r="D30" s="64"/>
      <c r="E30" s="64"/>
      <c r="F30" s="64"/>
      <c r="G30" s="82"/>
      <c r="H30" s="64"/>
      <c r="I30" s="82"/>
    </row>
    <row r="31" spans="1:9" ht="17.25" customHeight="1" hidden="1">
      <c r="A31" s="64"/>
      <c r="B31" s="86"/>
      <c r="C31" s="82"/>
      <c r="D31" s="64"/>
      <c r="E31" s="64"/>
      <c r="F31" s="64"/>
      <c r="G31" s="82"/>
      <c r="H31" s="64"/>
      <c r="I31" s="82"/>
    </row>
    <row r="32" spans="1:9" ht="17.25" customHeight="1">
      <c r="A32" s="129" t="s">
        <v>436</v>
      </c>
      <c r="B32" s="126"/>
      <c r="C32" s="127"/>
      <c r="D32" s="128"/>
      <c r="E32" s="128"/>
      <c r="F32" s="128"/>
      <c r="H32" s="130" t="s">
        <v>299</v>
      </c>
      <c r="I32" s="130" t="s">
        <v>300</v>
      </c>
    </row>
    <row r="33" spans="1:9" ht="17.25" customHeight="1">
      <c r="A33" s="64"/>
      <c r="B33" s="111" t="s">
        <v>437</v>
      </c>
      <c r="C33" s="111"/>
      <c r="D33" s="111"/>
      <c r="E33" s="111"/>
      <c r="F33" s="111"/>
      <c r="H33" s="156">
        <v>116905700000</v>
      </c>
      <c r="I33" s="82">
        <v>116905700000</v>
      </c>
    </row>
    <row r="34" spans="1:9" ht="18.75" customHeight="1">
      <c r="A34" s="64"/>
      <c r="B34" s="111" t="s">
        <v>438</v>
      </c>
      <c r="C34" s="111"/>
      <c r="D34" s="111"/>
      <c r="E34" s="111"/>
      <c r="F34" s="111"/>
      <c r="H34" s="156">
        <v>93094300000</v>
      </c>
      <c r="I34" s="82">
        <v>93094300000</v>
      </c>
    </row>
    <row r="35" spans="1:10" ht="19.5" customHeight="1" thickBot="1">
      <c r="A35" s="64"/>
      <c r="B35" s="569" t="s">
        <v>239</v>
      </c>
      <c r="C35" s="570"/>
      <c r="D35" s="111"/>
      <c r="E35" s="111"/>
      <c r="F35" s="111"/>
      <c r="H35" s="339">
        <v>210000000000</v>
      </c>
      <c r="I35" s="340">
        <v>210000000000</v>
      </c>
      <c r="J35" s="82"/>
    </row>
    <row r="36" spans="1:9" ht="22.5" customHeight="1" thickTop="1">
      <c r="A36" s="64"/>
      <c r="B36" s="111" t="s">
        <v>439</v>
      </c>
      <c r="C36" s="111"/>
      <c r="D36" s="111"/>
      <c r="E36" s="111"/>
      <c r="F36" s="111"/>
      <c r="G36" s="82"/>
      <c r="H36" s="82">
        <v>0</v>
      </c>
      <c r="I36" s="82">
        <v>0</v>
      </c>
    </row>
    <row r="37" spans="1:9" ht="17.25" customHeight="1">
      <c r="A37" s="64"/>
      <c r="B37" s="111" t="s">
        <v>440</v>
      </c>
      <c r="C37" s="111"/>
      <c r="D37" s="111"/>
      <c r="E37" s="111"/>
      <c r="F37" s="111"/>
      <c r="G37" s="82"/>
      <c r="H37" s="82">
        <v>0</v>
      </c>
      <c r="I37" s="82">
        <v>0</v>
      </c>
    </row>
    <row r="38" spans="1:9" ht="11.25" customHeight="1">
      <c r="A38" s="64"/>
      <c r="B38" s="110"/>
      <c r="C38" s="111"/>
      <c r="D38" s="111"/>
      <c r="E38" s="111"/>
      <c r="F38" s="111"/>
      <c r="G38" s="82"/>
      <c r="H38" s="64"/>
      <c r="I38" s="82"/>
    </row>
    <row r="39" spans="1:6" ht="17.25" customHeight="1">
      <c r="A39" s="129" t="s">
        <v>459</v>
      </c>
      <c r="B39" s="86"/>
      <c r="C39" s="82"/>
      <c r="D39" s="64"/>
      <c r="E39" s="64"/>
      <c r="F39" s="64"/>
    </row>
    <row r="40" spans="1:9" ht="17.25" customHeight="1">
      <c r="A40" s="64"/>
      <c r="B40" s="112"/>
      <c r="C40" s="111"/>
      <c r="D40" s="111"/>
      <c r="E40" s="111"/>
      <c r="F40" s="111"/>
      <c r="H40" s="130" t="s">
        <v>248</v>
      </c>
      <c r="I40" s="130" t="s">
        <v>249</v>
      </c>
    </row>
    <row r="41" spans="1:9" ht="17.25" customHeight="1">
      <c r="A41" s="64"/>
      <c r="B41" s="111" t="s">
        <v>441</v>
      </c>
      <c r="C41" s="111"/>
      <c r="D41" s="111"/>
      <c r="E41" s="111"/>
      <c r="F41" s="111"/>
      <c r="G41" s="568"/>
      <c r="H41" s="568"/>
      <c r="I41" s="82"/>
    </row>
    <row r="42" spans="1:9" ht="17.25" customHeight="1">
      <c r="A42" s="64"/>
      <c r="B42" s="111" t="s">
        <v>442</v>
      </c>
      <c r="C42" s="111"/>
      <c r="D42" s="111"/>
      <c r="E42" s="111"/>
      <c r="F42" s="111"/>
      <c r="H42" s="156">
        <v>210000000000</v>
      </c>
      <c r="I42" s="156">
        <v>210000000000</v>
      </c>
    </row>
    <row r="43" spans="1:9" ht="17.25" customHeight="1">
      <c r="A43" s="64"/>
      <c r="B43" s="111" t="s">
        <v>443</v>
      </c>
      <c r="C43" s="111"/>
      <c r="D43" s="111"/>
      <c r="E43" s="111"/>
      <c r="F43" s="111"/>
      <c r="H43" s="156">
        <v>0</v>
      </c>
      <c r="I43" s="156">
        <v>0</v>
      </c>
    </row>
    <row r="44" spans="1:9" ht="17.25" customHeight="1">
      <c r="A44" s="64"/>
      <c r="B44" s="111" t="s">
        <v>444</v>
      </c>
      <c r="C44" s="111"/>
      <c r="D44" s="111"/>
      <c r="E44" s="111"/>
      <c r="F44" s="111"/>
      <c r="H44" s="156">
        <v>0</v>
      </c>
      <c r="I44" s="156">
        <v>0</v>
      </c>
    </row>
    <row r="45" spans="1:9" ht="17.25" customHeight="1">
      <c r="A45" s="64"/>
      <c r="B45" s="111" t="s">
        <v>445</v>
      </c>
      <c r="C45" s="111"/>
      <c r="D45" s="111"/>
      <c r="E45" s="111"/>
      <c r="F45" s="111"/>
      <c r="H45" s="156">
        <v>210000000000</v>
      </c>
      <c r="I45" s="156">
        <v>210000000000</v>
      </c>
    </row>
    <row r="46" spans="1:9" ht="17.25" customHeight="1">
      <c r="A46" s="64"/>
      <c r="B46" s="111" t="s">
        <v>506</v>
      </c>
      <c r="C46" s="111"/>
      <c r="D46" s="111"/>
      <c r="E46" s="111"/>
      <c r="F46" s="111"/>
      <c r="H46" s="156"/>
      <c r="I46" s="156"/>
    </row>
    <row r="47" spans="1:9" ht="17.25" customHeight="1">
      <c r="A47" s="64"/>
      <c r="B47" s="111" t="s">
        <v>541</v>
      </c>
      <c r="C47" s="111"/>
      <c r="D47" s="111"/>
      <c r="E47" s="111"/>
      <c r="F47" s="111"/>
      <c r="G47" s="82"/>
      <c r="H47" s="64"/>
      <c r="I47" s="82">
        <v>23100000000</v>
      </c>
    </row>
    <row r="48" spans="1:9" ht="17.25" customHeight="1">
      <c r="A48" s="64"/>
      <c r="B48" s="111" t="s">
        <v>542</v>
      </c>
      <c r="C48" s="111"/>
      <c r="D48" s="111"/>
      <c r="E48" s="111"/>
      <c r="F48" s="111"/>
      <c r="G48" s="82"/>
      <c r="I48" s="82">
        <v>16800000000</v>
      </c>
    </row>
    <row r="49" spans="1:9" ht="17.25" customHeight="1">
      <c r="A49" s="64"/>
      <c r="B49" s="111" t="s">
        <v>525</v>
      </c>
      <c r="C49" s="111"/>
      <c r="D49" s="111"/>
      <c r="E49" s="111"/>
      <c r="F49" s="111"/>
      <c r="G49" s="82"/>
      <c r="H49" s="82">
        <v>10500000000</v>
      </c>
      <c r="I49" s="82"/>
    </row>
    <row r="50" spans="1:9" ht="17.25" customHeight="1">
      <c r="A50" s="64"/>
      <c r="B50" s="111" t="s">
        <v>542</v>
      </c>
      <c r="C50" s="111"/>
      <c r="D50" s="111"/>
      <c r="E50" s="111"/>
      <c r="F50" s="111"/>
      <c r="G50" s="82"/>
      <c r="H50" s="82">
        <v>21000000000</v>
      </c>
      <c r="I50" s="82"/>
    </row>
    <row r="51" spans="1:9" ht="20.25" customHeight="1">
      <c r="A51" s="129" t="s">
        <v>446</v>
      </c>
      <c r="B51" s="110"/>
      <c r="C51" s="111"/>
      <c r="D51" s="111"/>
      <c r="E51" s="111"/>
      <c r="F51" s="111"/>
      <c r="G51" s="82"/>
      <c r="H51" s="64"/>
      <c r="I51" s="82"/>
    </row>
    <row r="52" spans="1:9" ht="17.25" customHeight="1">
      <c r="A52" s="87"/>
      <c r="B52" s="111" t="s">
        <v>457</v>
      </c>
      <c r="C52" s="111"/>
      <c r="D52" s="111"/>
      <c r="E52" s="111"/>
      <c r="F52" s="111"/>
      <c r="G52" s="82"/>
      <c r="H52" s="64"/>
      <c r="I52" s="82"/>
    </row>
    <row r="53" spans="1:9" ht="22.5" customHeight="1">
      <c r="A53" s="87"/>
      <c r="B53" s="111" t="s">
        <v>501</v>
      </c>
      <c r="C53" s="111"/>
      <c r="D53" s="111"/>
      <c r="E53" s="111"/>
      <c r="F53" s="111"/>
      <c r="G53" s="82"/>
      <c r="H53" s="64"/>
      <c r="I53" s="82"/>
    </row>
    <row r="54" spans="1:9" ht="17.25" customHeight="1">
      <c r="A54" s="87"/>
      <c r="B54" s="111" t="s">
        <v>496</v>
      </c>
      <c r="C54" s="111"/>
      <c r="D54" s="111"/>
      <c r="E54" s="111"/>
      <c r="F54" s="111"/>
      <c r="G54" s="82"/>
      <c r="H54" s="64"/>
      <c r="I54" s="82">
        <v>0</v>
      </c>
    </row>
    <row r="55" spans="1:9" ht="17.25" customHeight="1">
      <c r="A55" s="87"/>
      <c r="B55" s="111" t="s">
        <v>447</v>
      </c>
      <c r="C55" s="111"/>
      <c r="D55" s="111"/>
      <c r="E55" s="111"/>
      <c r="F55" s="111"/>
      <c r="G55" s="82"/>
      <c r="H55" s="64"/>
      <c r="I55" s="82">
        <v>0</v>
      </c>
    </row>
    <row r="56" spans="1:9" ht="17.25" customHeight="1">
      <c r="A56" s="87"/>
      <c r="B56" s="110"/>
      <c r="C56" s="111"/>
      <c r="D56" s="111"/>
      <c r="E56" s="111"/>
      <c r="F56" s="111"/>
      <c r="G56" s="82"/>
      <c r="H56" s="64"/>
      <c r="I56" s="82"/>
    </row>
    <row r="57" spans="1:9" ht="17.25" customHeight="1">
      <c r="A57" s="129" t="s">
        <v>448</v>
      </c>
      <c r="B57" s="110"/>
      <c r="C57" s="111"/>
      <c r="D57" s="111"/>
      <c r="E57" s="111"/>
      <c r="F57" s="111"/>
      <c r="H57" s="130" t="s">
        <v>299</v>
      </c>
      <c r="I57" s="130" t="s">
        <v>300</v>
      </c>
    </row>
    <row r="58" spans="1:9" ht="17.25" customHeight="1">
      <c r="A58" s="87"/>
      <c r="B58" s="111" t="s">
        <v>449</v>
      </c>
      <c r="C58" s="111"/>
      <c r="D58" s="111"/>
      <c r="E58" s="111"/>
      <c r="F58" s="111"/>
      <c r="G58" s="568">
        <v>0</v>
      </c>
      <c r="H58" s="568"/>
      <c r="I58" s="82">
        <v>0</v>
      </c>
    </row>
    <row r="59" spans="1:9" ht="17.25" customHeight="1">
      <c r="A59" s="87"/>
      <c r="B59" s="111" t="s">
        <v>450</v>
      </c>
      <c r="C59" s="111"/>
      <c r="D59" s="111"/>
      <c r="E59" s="111"/>
      <c r="F59" s="111"/>
      <c r="G59" s="568">
        <v>0</v>
      </c>
      <c r="H59" s="568"/>
      <c r="I59" s="82">
        <v>0</v>
      </c>
    </row>
    <row r="60" spans="1:9" ht="17.25" customHeight="1">
      <c r="A60" s="87"/>
      <c r="B60" s="111" t="s">
        <v>451</v>
      </c>
      <c r="C60" s="111"/>
      <c r="D60" s="111"/>
      <c r="E60" s="111"/>
      <c r="F60" s="111"/>
      <c r="G60" s="568">
        <v>0</v>
      </c>
      <c r="H60" s="568"/>
      <c r="I60" s="82">
        <v>0</v>
      </c>
    </row>
    <row r="61" spans="1:9" ht="17.25" customHeight="1">
      <c r="A61" s="87"/>
      <c r="B61" s="111" t="s">
        <v>452</v>
      </c>
      <c r="C61" s="111"/>
      <c r="D61" s="111"/>
      <c r="E61" s="111"/>
      <c r="F61" s="111"/>
      <c r="G61" s="568">
        <v>0</v>
      </c>
      <c r="H61" s="568"/>
      <c r="I61" s="82">
        <v>0</v>
      </c>
    </row>
    <row r="62" spans="1:9" ht="17.25" customHeight="1">
      <c r="A62" s="87"/>
      <c r="B62" s="111" t="s">
        <v>453</v>
      </c>
      <c r="C62" s="111"/>
      <c r="D62" s="111"/>
      <c r="E62" s="111"/>
      <c r="F62" s="111"/>
      <c r="G62" s="568">
        <v>0</v>
      </c>
      <c r="H62" s="568"/>
      <c r="I62" s="82">
        <v>0</v>
      </c>
    </row>
    <row r="63" spans="1:9" ht="17.25" customHeight="1">
      <c r="A63" s="64"/>
      <c r="B63" s="111" t="s">
        <v>451</v>
      </c>
      <c r="C63" s="111"/>
      <c r="D63" s="111"/>
      <c r="E63" s="111"/>
      <c r="F63" s="111"/>
      <c r="G63" s="568">
        <v>0</v>
      </c>
      <c r="H63" s="568"/>
      <c r="I63" s="82">
        <v>0</v>
      </c>
    </row>
    <row r="64" spans="1:9" ht="17.25" customHeight="1">
      <c r="A64" s="64"/>
      <c r="B64" s="111" t="s">
        <v>452</v>
      </c>
      <c r="C64" s="111"/>
      <c r="D64" s="111"/>
      <c r="E64" s="111"/>
      <c r="F64" s="111"/>
      <c r="G64" s="568">
        <v>0</v>
      </c>
      <c r="H64" s="568"/>
      <c r="I64" s="82">
        <v>0</v>
      </c>
    </row>
    <row r="65" spans="1:9" ht="17.25" customHeight="1">
      <c r="A65" s="64"/>
      <c r="B65" s="111" t="s">
        <v>454</v>
      </c>
      <c r="C65" s="111"/>
      <c r="D65" s="111"/>
      <c r="E65" s="111"/>
      <c r="F65" s="111"/>
      <c r="H65" s="156">
        <v>21000000</v>
      </c>
      <c r="I65" s="82">
        <v>21000000</v>
      </c>
    </row>
    <row r="66" spans="1:9" ht="17.25" customHeight="1">
      <c r="A66" s="64"/>
      <c r="B66" s="111" t="s">
        <v>451</v>
      </c>
      <c r="C66" s="111"/>
      <c r="D66" s="111"/>
      <c r="E66" s="111"/>
      <c r="F66" s="111"/>
      <c r="H66" s="156">
        <v>21000000</v>
      </c>
      <c r="I66" s="82">
        <v>21000000</v>
      </c>
    </row>
    <row r="67" spans="1:9" ht="17.25" customHeight="1">
      <c r="A67" s="64"/>
      <c r="B67" s="111" t="s">
        <v>452</v>
      </c>
      <c r="C67" s="111"/>
      <c r="D67" s="111"/>
      <c r="E67" s="111"/>
      <c r="F67" s="111"/>
      <c r="G67" s="568">
        <v>0</v>
      </c>
      <c r="H67" s="568"/>
      <c r="I67" s="82">
        <v>0</v>
      </c>
    </row>
    <row r="68" spans="1:9" ht="17.25" customHeight="1">
      <c r="A68" s="64"/>
      <c r="B68" s="111"/>
      <c r="C68" s="111"/>
      <c r="D68" s="111"/>
      <c r="E68" s="111"/>
      <c r="F68" s="111"/>
      <c r="G68" s="82"/>
      <c r="H68" s="64"/>
      <c r="I68" s="82"/>
    </row>
    <row r="69" spans="1:9" ht="17.25" customHeight="1">
      <c r="A69" s="64"/>
      <c r="B69" s="113" t="s">
        <v>455</v>
      </c>
      <c r="C69" s="111"/>
      <c r="D69" s="111"/>
      <c r="E69" s="111"/>
      <c r="F69" s="111"/>
      <c r="G69" s="82"/>
      <c r="H69" s="114" t="s">
        <v>456</v>
      </c>
      <c r="I69" s="82"/>
    </row>
    <row r="70" spans="1:9" ht="17.25" customHeight="1">
      <c r="A70" s="64"/>
      <c r="B70" s="110"/>
      <c r="C70" s="111"/>
      <c r="D70" s="111"/>
      <c r="E70" s="111"/>
      <c r="F70" s="111"/>
      <c r="G70" s="82"/>
      <c r="H70" s="64"/>
      <c r="I70" s="82"/>
    </row>
    <row r="71" spans="1:9" ht="17.25">
      <c r="A71" s="129" t="s">
        <v>389</v>
      </c>
      <c r="B71" s="129"/>
      <c r="C71" s="129"/>
      <c r="D71" s="129"/>
      <c r="E71" s="129"/>
      <c r="F71" s="129"/>
      <c r="H71" s="130" t="s">
        <v>299</v>
      </c>
      <c r="I71" s="130" t="s">
        <v>300</v>
      </c>
    </row>
    <row r="72" spans="1:9" ht="15.75">
      <c r="A72" s="64"/>
      <c r="B72" s="86" t="s">
        <v>390</v>
      </c>
      <c r="C72" s="82"/>
      <c r="D72" s="64"/>
      <c r="E72" s="64"/>
      <c r="F72" s="64"/>
      <c r="H72" s="156">
        <v>33088841446</v>
      </c>
      <c r="I72" s="84">
        <v>27996335228</v>
      </c>
    </row>
    <row r="73" spans="1:9" ht="15.75">
      <c r="A73" s="64"/>
      <c r="B73" s="86" t="s">
        <v>391</v>
      </c>
      <c r="C73" s="82"/>
      <c r="D73" s="64"/>
      <c r="E73" s="64"/>
      <c r="F73" s="64"/>
      <c r="H73" s="156">
        <v>769715376</v>
      </c>
      <c r="I73" s="84">
        <v>769715376</v>
      </c>
    </row>
    <row r="74" spans="1:9" ht="15.75">
      <c r="A74" s="64"/>
      <c r="B74" s="86" t="s">
        <v>473</v>
      </c>
      <c r="C74" s="82"/>
      <c r="D74" s="64"/>
      <c r="E74" s="64"/>
      <c r="F74" s="64"/>
      <c r="H74" s="156">
        <v>973466830</v>
      </c>
      <c r="I74" s="82">
        <v>773466830</v>
      </c>
    </row>
    <row r="75" spans="1:9" ht="21" customHeight="1" thickBot="1">
      <c r="A75" s="64"/>
      <c r="B75" s="569" t="s">
        <v>239</v>
      </c>
      <c r="C75" s="570"/>
      <c r="D75" s="64"/>
      <c r="E75" s="64"/>
      <c r="F75" s="64"/>
      <c r="G75" s="84"/>
      <c r="H75" s="335">
        <v>34832023652</v>
      </c>
      <c r="I75" s="335">
        <v>29539517434</v>
      </c>
    </row>
    <row r="76" spans="1:9" ht="18" thickTop="1">
      <c r="A76" s="64"/>
      <c r="B76" s="261"/>
      <c r="C76" s="262"/>
      <c r="D76" s="64"/>
      <c r="E76" s="64"/>
      <c r="F76" s="64"/>
      <c r="G76" s="84"/>
      <c r="H76" s="84"/>
      <c r="I76" s="82"/>
    </row>
    <row r="77" spans="1:9" ht="17.25">
      <c r="A77" s="129" t="s">
        <v>392</v>
      </c>
      <c r="B77" s="126"/>
      <c r="C77" s="127"/>
      <c r="D77" s="128"/>
      <c r="E77" s="128"/>
      <c r="F77" s="128"/>
      <c r="G77" s="127"/>
      <c r="H77" s="128"/>
      <c r="I77" s="127"/>
    </row>
    <row r="78" spans="1:9" ht="17.25">
      <c r="A78" s="64"/>
      <c r="B78" s="86"/>
      <c r="C78" s="82"/>
      <c r="D78" s="64"/>
      <c r="E78" s="64"/>
      <c r="F78" s="64"/>
      <c r="H78" s="130" t="s">
        <v>429</v>
      </c>
      <c r="I78" s="141" t="s">
        <v>430</v>
      </c>
    </row>
    <row r="79" spans="1:9" s="88" customFormat="1" ht="30.75" customHeight="1">
      <c r="A79" s="565" t="s">
        <v>460</v>
      </c>
      <c r="B79" s="565"/>
      <c r="C79" s="565"/>
      <c r="D79" s="566"/>
      <c r="E79" s="566"/>
      <c r="F79" s="566"/>
      <c r="G79" s="564">
        <v>4992084404568</v>
      </c>
      <c r="H79" s="564"/>
      <c r="I79" s="145">
        <v>3122574255828</v>
      </c>
    </row>
    <row r="80" spans="1:9" s="88" customFormat="1" ht="17.25" customHeight="1">
      <c r="A80" s="567" t="s">
        <v>462</v>
      </c>
      <c r="B80" s="567"/>
      <c r="C80" s="142"/>
      <c r="D80" s="143"/>
      <c r="E80" s="143"/>
      <c r="F80" s="143"/>
      <c r="G80" s="144"/>
      <c r="H80" s="144"/>
      <c r="I80" s="145"/>
    </row>
    <row r="81" spans="1:9" ht="15.75">
      <c r="A81" s="2" t="s">
        <v>270</v>
      </c>
      <c r="G81" s="561">
        <v>4965147579396</v>
      </c>
      <c r="H81" s="561"/>
      <c r="I81" s="89">
        <v>3103588911312</v>
      </c>
    </row>
    <row r="82" spans="1:9" ht="15.75">
      <c r="A82" s="2" t="s">
        <v>271</v>
      </c>
      <c r="G82" s="561">
        <v>26936825172</v>
      </c>
      <c r="H82" s="561"/>
      <c r="I82" s="89">
        <v>18985344516</v>
      </c>
    </row>
    <row r="83" spans="7:9" ht="12" customHeight="1">
      <c r="G83" s="89"/>
      <c r="H83" s="89"/>
      <c r="I83" s="89"/>
    </row>
    <row r="84" spans="1:9" ht="20.25" customHeight="1">
      <c r="A84" s="565" t="s">
        <v>461</v>
      </c>
      <c r="B84" s="565"/>
      <c r="C84" s="565"/>
      <c r="D84" s="566"/>
      <c r="E84" s="566"/>
      <c r="F84" s="566"/>
      <c r="H84" s="347">
        <v>346055674</v>
      </c>
      <c r="I84" s="338">
        <v>0</v>
      </c>
    </row>
    <row r="85" spans="1:9" ht="15.75" customHeight="1">
      <c r="A85" s="567" t="s">
        <v>462</v>
      </c>
      <c r="B85" s="567"/>
      <c r="C85" s="146"/>
      <c r="G85" s="89"/>
      <c r="H85" s="89"/>
      <c r="I85" s="89"/>
    </row>
    <row r="86" spans="1:9" ht="15.75">
      <c r="A86" s="2" t="s">
        <v>272</v>
      </c>
      <c r="G86" s="89"/>
      <c r="H86" s="89">
        <v>0</v>
      </c>
      <c r="I86" s="26">
        <v>0</v>
      </c>
    </row>
    <row r="87" spans="1:9" ht="15.75">
      <c r="A87" s="2" t="s">
        <v>273</v>
      </c>
      <c r="G87" s="561">
        <v>0</v>
      </c>
      <c r="H87" s="561"/>
      <c r="I87" s="89">
        <v>0</v>
      </c>
    </row>
    <row r="88" spans="1:9" ht="15.75">
      <c r="A88" s="2" t="s">
        <v>274</v>
      </c>
      <c r="G88" s="561">
        <v>346055674</v>
      </c>
      <c r="H88" s="561"/>
      <c r="I88" s="89">
        <v>0</v>
      </c>
    </row>
    <row r="89" spans="1:9" ht="15.75">
      <c r="A89" s="2" t="s">
        <v>275</v>
      </c>
      <c r="G89" s="89"/>
      <c r="H89" s="89">
        <v>0</v>
      </c>
      <c r="I89" s="89">
        <v>0</v>
      </c>
    </row>
    <row r="90" spans="1:9" ht="15.75">
      <c r="A90" s="2" t="s">
        <v>276</v>
      </c>
      <c r="G90" s="89"/>
      <c r="H90" s="89">
        <v>0</v>
      </c>
      <c r="I90" s="89">
        <v>0</v>
      </c>
    </row>
    <row r="91" spans="1:9" ht="15.75">
      <c r="A91" s="2" t="s">
        <v>277</v>
      </c>
      <c r="G91" s="89"/>
      <c r="H91" s="89">
        <v>0</v>
      </c>
      <c r="I91" s="89">
        <v>0</v>
      </c>
    </row>
    <row r="92" spans="7:8" ht="15.75">
      <c r="G92" s="89"/>
      <c r="H92" s="89"/>
    </row>
    <row r="93" spans="1:9" ht="21" customHeight="1">
      <c r="A93" s="563" t="s">
        <v>487</v>
      </c>
      <c r="B93" s="563"/>
      <c r="C93" s="563"/>
      <c r="D93" s="563"/>
      <c r="E93" s="563"/>
      <c r="F93" s="563"/>
      <c r="G93" s="564">
        <v>4991738348894</v>
      </c>
      <c r="H93" s="564"/>
      <c r="I93" s="145">
        <v>3122574255828</v>
      </c>
    </row>
    <row r="94" spans="1:10" ht="15.75">
      <c r="A94" s="2" t="s">
        <v>393</v>
      </c>
      <c r="C94" s="147"/>
      <c r="G94" s="561">
        <v>4964801523722</v>
      </c>
      <c r="H94" s="561"/>
      <c r="I94" s="89">
        <v>3103588911312</v>
      </c>
      <c r="J94" s="81"/>
    </row>
    <row r="95" spans="1:10" ht="15.75">
      <c r="A95" s="2" t="s">
        <v>463</v>
      </c>
      <c r="G95" s="561">
        <v>26936825172</v>
      </c>
      <c r="H95" s="561"/>
      <c r="I95" s="89">
        <v>18985344516</v>
      </c>
      <c r="J95" s="81"/>
    </row>
    <row r="96" spans="7:9" ht="15.75">
      <c r="G96" s="89"/>
      <c r="H96" s="89"/>
      <c r="I96" s="89"/>
    </row>
    <row r="97" spans="1:9" s="88" customFormat="1" ht="21" customHeight="1">
      <c r="A97" s="148" t="s">
        <v>395</v>
      </c>
      <c r="B97" s="148"/>
      <c r="C97" s="148"/>
      <c r="D97" s="148"/>
      <c r="E97" s="148"/>
      <c r="F97" s="148"/>
      <c r="H97" s="145" t="s">
        <v>429</v>
      </c>
      <c r="I97" s="145" t="s">
        <v>430</v>
      </c>
    </row>
    <row r="98" spans="1:9" ht="22.5" customHeight="1">
      <c r="A98" s="2" t="s">
        <v>394</v>
      </c>
      <c r="G98" s="561">
        <v>4849975122250</v>
      </c>
      <c r="H98" s="561"/>
      <c r="I98" s="89">
        <v>3029358633288</v>
      </c>
    </row>
    <row r="99" spans="1:9" ht="22.5" customHeight="1">
      <c r="A99" s="2" t="s">
        <v>523</v>
      </c>
      <c r="G99" s="89"/>
      <c r="H99" s="89">
        <v>4988096502</v>
      </c>
      <c r="I99" s="89">
        <v>1864530172</v>
      </c>
    </row>
    <row r="100" spans="2:9" ht="20.25" customHeight="1" thickBot="1">
      <c r="B100" s="526" t="s">
        <v>239</v>
      </c>
      <c r="C100" s="526"/>
      <c r="D100" s="4" t="s">
        <v>239</v>
      </c>
      <c r="H100" s="336">
        <v>4854963218752</v>
      </c>
      <c r="I100" s="337">
        <v>3031223163460</v>
      </c>
    </row>
    <row r="101" spans="1:9" s="90" customFormat="1" ht="36.75" customHeight="1" thickTop="1">
      <c r="A101" s="150" t="s">
        <v>464</v>
      </c>
      <c r="B101" s="151"/>
      <c r="C101" s="151"/>
      <c r="D101" s="151"/>
      <c r="E101" s="151"/>
      <c r="F101" s="151"/>
      <c r="H101" s="141" t="s">
        <v>429</v>
      </c>
      <c r="I101" s="141" t="s">
        <v>430</v>
      </c>
    </row>
    <row r="102" spans="1:9" s="90" customFormat="1" ht="21" customHeight="1">
      <c r="A102" s="90" t="s">
        <v>278</v>
      </c>
      <c r="G102" s="562">
        <v>3648339326</v>
      </c>
      <c r="H102" s="562"/>
      <c r="I102" s="152">
        <v>1871547133</v>
      </c>
    </row>
    <row r="103" spans="1:9" s="90" customFormat="1" ht="16.5" customHeight="1">
      <c r="A103" s="90" t="s">
        <v>279</v>
      </c>
      <c r="G103" s="327"/>
      <c r="H103" s="327">
        <v>0</v>
      </c>
      <c r="I103" s="327">
        <v>0</v>
      </c>
    </row>
    <row r="104" spans="1:9" s="90" customFormat="1" ht="15.75">
      <c r="A104" s="90" t="s">
        <v>280</v>
      </c>
      <c r="G104" s="327"/>
      <c r="H104" s="327">
        <v>1676605010</v>
      </c>
      <c r="I104" s="327">
        <v>1199994500</v>
      </c>
    </row>
    <row r="105" spans="1:9" s="90" customFormat="1" ht="15.75">
      <c r="A105" s="90" t="s">
        <v>526</v>
      </c>
      <c r="G105" s="562">
        <v>15957031986</v>
      </c>
      <c r="H105" s="562"/>
      <c r="I105" s="152">
        <v>1082653909</v>
      </c>
    </row>
    <row r="106" spans="1:9" s="90" customFormat="1" ht="15.75">
      <c r="A106" s="90" t="s">
        <v>281</v>
      </c>
      <c r="G106" s="562">
        <v>15835971274</v>
      </c>
      <c r="H106" s="562"/>
      <c r="I106" s="152">
        <v>11617509042</v>
      </c>
    </row>
    <row r="107" spans="1:9" s="90" customFormat="1" ht="15.75">
      <c r="A107" s="90" t="s">
        <v>544</v>
      </c>
      <c r="G107" s="320"/>
      <c r="H107" s="152">
        <v>339000000</v>
      </c>
      <c r="I107" s="152">
        <v>0</v>
      </c>
    </row>
    <row r="108" spans="1:10" s="90" customFormat="1" ht="18" thickBot="1">
      <c r="A108" s="153"/>
      <c r="B108" s="526" t="s">
        <v>239</v>
      </c>
      <c r="C108" s="526"/>
      <c r="D108" s="153"/>
      <c r="E108" s="153"/>
      <c r="F108" s="153"/>
      <c r="H108" s="336">
        <v>37456947596</v>
      </c>
      <c r="I108" s="336">
        <v>15771704584</v>
      </c>
      <c r="J108" s="91"/>
    </row>
    <row r="109" spans="1:10" s="90" customFormat="1" ht="18" thickTop="1">
      <c r="A109" s="153"/>
      <c r="B109" s="137"/>
      <c r="C109" s="137"/>
      <c r="D109" s="153"/>
      <c r="E109" s="153"/>
      <c r="F109" s="153"/>
      <c r="G109" s="154"/>
      <c r="H109" s="154"/>
      <c r="I109" s="155"/>
      <c r="J109" s="91"/>
    </row>
    <row r="110" spans="1:9" s="88" customFormat="1" ht="21.75" customHeight="1">
      <c r="A110" s="48" t="s">
        <v>397</v>
      </c>
      <c r="B110" s="48"/>
      <c r="C110" s="48"/>
      <c r="D110" s="48"/>
      <c r="E110" s="48"/>
      <c r="F110" s="48"/>
      <c r="H110" s="145" t="s">
        <v>429</v>
      </c>
      <c r="I110" s="141" t="s">
        <v>430</v>
      </c>
    </row>
    <row r="111" spans="1:10" ht="15.75">
      <c r="A111" s="2" t="s">
        <v>396</v>
      </c>
      <c r="G111" s="561">
        <v>51016105584</v>
      </c>
      <c r="H111" s="561"/>
      <c r="I111" s="92">
        <v>41409977020</v>
      </c>
      <c r="J111" s="89"/>
    </row>
    <row r="112" spans="1:9" ht="15.75">
      <c r="A112" s="2" t="s">
        <v>435</v>
      </c>
      <c r="G112" s="89"/>
      <c r="H112" s="89">
        <v>6253879</v>
      </c>
      <c r="I112" s="92">
        <v>47111705</v>
      </c>
    </row>
    <row r="113" spans="1:9" ht="15.75">
      <c r="A113" s="2" t="s">
        <v>458</v>
      </c>
      <c r="G113" s="156"/>
      <c r="H113" s="156">
        <v>11040000000</v>
      </c>
      <c r="I113" s="156">
        <v>0</v>
      </c>
    </row>
    <row r="114" spans="1:9" ht="15.75">
      <c r="A114" s="2" t="s">
        <v>527</v>
      </c>
      <c r="G114" s="156"/>
      <c r="H114" s="156">
        <v>14911267810</v>
      </c>
      <c r="I114" s="156">
        <v>2521629997</v>
      </c>
    </row>
    <row r="115" spans="1:9" ht="15.75">
      <c r="A115" s="2" t="s">
        <v>495</v>
      </c>
      <c r="G115" s="156"/>
      <c r="H115" s="156">
        <v>2770558981</v>
      </c>
      <c r="I115" s="156">
        <v>24502500</v>
      </c>
    </row>
    <row r="116" spans="2:9" ht="18" thickBot="1">
      <c r="B116" s="526" t="s">
        <v>239</v>
      </c>
      <c r="C116" s="526"/>
      <c r="D116" s="4" t="s">
        <v>239</v>
      </c>
      <c r="H116" s="336">
        <v>79744186254</v>
      </c>
      <c r="I116" s="336">
        <v>44003221222</v>
      </c>
    </row>
    <row r="117" spans="2:9" ht="18" thickTop="1">
      <c r="B117" s="137"/>
      <c r="C117" s="137"/>
      <c r="D117" s="4"/>
      <c r="G117" s="149"/>
      <c r="H117" s="149"/>
      <c r="I117" s="149"/>
    </row>
    <row r="118" spans="1:9" ht="15.75">
      <c r="A118" s="48" t="s">
        <v>431</v>
      </c>
      <c r="B118" s="48"/>
      <c r="C118" s="48"/>
      <c r="D118" s="48"/>
      <c r="E118" s="48"/>
      <c r="F118" s="48"/>
      <c r="H118" s="145" t="s">
        <v>429</v>
      </c>
      <c r="I118" s="141" t="s">
        <v>430</v>
      </c>
    </row>
    <row r="119" spans="1:9" ht="23.25" customHeight="1">
      <c r="A119" s="2" t="s">
        <v>432</v>
      </c>
      <c r="D119" s="4"/>
      <c r="G119" s="149"/>
      <c r="H119" s="89">
        <v>17524146975</v>
      </c>
      <c r="I119" s="89">
        <v>3367084184</v>
      </c>
    </row>
    <row r="120" spans="2:9" ht="19.5" customHeight="1" thickBot="1">
      <c r="B120" s="526" t="s">
        <v>239</v>
      </c>
      <c r="C120" s="526"/>
      <c r="D120" s="4"/>
      <c r="G120" s="149"/>
      <c r="H120" s="336">
        <v>17524146975</v>
      </c>
      <c r="I120" s="336">
        <v>3367084184</v>
      </c>
    </row>
    <row r="121" spans="2:9" ht="18" thickTop="1">
      <c r="B121" s="137"/>
      <c r="C121" s="137"/>
      <c r="D121" s="4"/>
      <c r="G121" s="149"/>
      <c r="H121" s="149"/>
      <c r="I121" s="89"/>
    </row>
    <row r="122" spans="1:9" s="88" customFormat="1" ht="15.75">
      <c r="A122" s="48" t="s">
        <v>398</v>
      </c>
      <c r="B122" s="48"/>
      <c r="C122" s="48"/>
      <c r="D122" s="48"/>
      <c r="E122" s="48"/>
      <c r="F122" s="48"/>
      <c r="H122" s="145" t="s">
        <v>429</v>
      </c>
      <c r="I122" s="141" t="s">
        <v>430</v>
      </c>
    </row>
    <row r="123" spans="1:9" ht="15.75">
      <c r="A123" s="2" t="s">
        <v>474</v>
      </c>
      <c r="G123" s="89"/>
      <c r="H123" s="89">
        <v>0</v>
      </c>
      <c r="I123" s="89">
        <v>0</v>
      </c>
    </row>
    <row r="124" spans="1:10" ht="15.75">
      <c r="A124" s="2" t="s">
        <v>475</v>
      </c>
      <c r="G124" s="561">
        <v>31707012052</v>
      </c>
      <c r="H124" s="561"/>
      <c r="I124" s="92">
        <v>20696566487</v>
      </c>
      <c r="J124" s="92"/>
    </row>
    <row r="125" spans="1:10" ht="15.75">
      <c r="A125" s="2" t="s">
        <v>476</v>
      </c>
      <c r="G125" s="561">
        <v>3016362582</v>
      </c>
      <c r="H125" s="561"/>
      <c r="I125" s="92">
        <v>2344010089</v>
      </c>
      <c r="J125" s="92"/>
    </row>
    <row r="126" spans="1:10" ht="15.75">
      <c r="A126" s="2" t="s">
        <v>477</v>
      </c>
      <c r="G126" s="561">
        <v>9021267226</v>
      </c>
      <c r="H126" s="561"/>
      <c r="I126" s="92">
        <v>7360531501</v>
      </c>
      <c r="J126" s="92"/>
    </row>
    <row r="127" spans="1:10" ht="18.75" customHeight="1">
      <c r="A127" s="2" t="s">
        <v>478</v>
      </c>
      <c r="G127" s="561">
        <v>7431359051</v>
      </c>
      <c r="H127" s="561"/>
      <c r="I127" s="92">
        <v>4665179180</v>
      </c>
      <c r="J127" s="92"/>
    </row>
    <row r="128" spans="2:9" ht="18" thickBot="1">
      <c r="B128" s="526" t="s">
        <v>239</v>
      </c>
      <c r="C128" s="526"/>
      <c r="D128" s="4" t="s">
        <v>239</v>
      </c>
      <c r="H128" s="336">
        <v>51176000911</v>
      </c>
      <c r="I128" s="336">
        <v>35066287257</v>
      </c>
    </row>
    <row r="129" spans="2:9" ht="16.5" hidden="1" thickTop="1">
      <c r="B129" s="2" t="s">
        <v>282</v>
      </c>
      <c r="H129" s="89"/>
      <c r="I129" s="89"/>
    </row>
    <row r="130" spans="2:9" ht="16.5" hidden="1" thickTop="1">
      <c r="B130" s="2" t="s">
        <v>283</v>
      </c>
      <c r="H130" s="89"/>
      <c r="I130" s="89"/>
    </row>
    <row r="131" spans="2:9" ht="16.5" hidden="1" thickTop="1">
      <c r="B131" s="2" t="s">
        <v>284</v>
      </c>
      <c r="H131" s="26"/>
      <c r="I131" s="26"/>
    </row>
    <row r="132" spans="2:9" ht="16.5" hidden="1" thickTop="1">
      <c r="B132" s="2" t="s">
        <v>285</v>
      </c>
      <c r="H132" s="26"/>
      <c r="I132" s="26"/>
    </row>
    <row r="133" spans="2:9" ht="16.5" hidden="1" thickTop="1">
      <c r="B133" s="2" t="s">
        <v>286</v>
      </c>
      <c r="H133" s="26"/>
      <c r="I133" s="26"/>
    </row>
    <row r="134" spans="2:9" ht="16.5" hidden="1" thickTop="1">
      <c r="B134" s="2" t="s">
        <v>287</v>
      </c>
      <c r="H134" s="26"/>
      <c r="I134" s="26"/>
    </row>
    <row r="135" spans="8:9" ht="7.5" customHeight="1" hidden="1">
      <c r="H135" s="26"/>
      <c r="I135" s="26"/>
    </row>
    <row r="136" spans="1:9" ht="18" hidden="1" thickTop="1">
      <c r="A136" s="4" t="s">
        <v>288</v>
      </c>
      <c r="B136" s="138"/>
      <c r="H136" s="26"/>
      <c r="I136" s="26"/>
    </row>
    <row r="137" spans="2:9" ht="16.5" hidden="1" thickTop="1">
      <c r="B137" s="2" t="s">
        <v>399</v>
      </c>
      <c r="H137" s="26"/>
      <c r="I137" s="26"/>
    </row>
    <row r="138" spans="2:9" ht="16.5" hidden="1" thickTop="1">
      <c r="B138" s="2" t="s">
        <v>289</v>
      </c>
      <c r="H138" s="26"/>
      <c r="I138" s="26"/>
    </row>
    <row r="139" spans="2:10" ht="16.5" hidden="1" thickTop="1">
      <c r="B139" s="2" t="s">
        <v>290</v>
      </c>
      <c r="J139" s="26"/>
    </row>
    <row r="140" ht="16.5" hidden="1" thickTop="1">
      <c r="J140" s="26"/>
    </row>
    <row r="141" ht="16.5" thickTop="1">
      <c r="J141" s="26"/>
    </row>
    <row r="142" spans="8:9" s="88" customFormat="1" ht="15.75">
      <c r="H142" s="559" t="s">
        <v>534</v>
      </c>
      <c r="I142" s="559"/>
    </row>
    <row r="143" spans="1:9" s="4" customFormat="1" ht="17.25">
      <c r="A143" s="526" t="s">
        <v>82</v>
      </c>
      <c r="B143" s="526"/>
      <c r="C143" s="526" t="s">
        <v>83</v>
      </c>
      <c r="D143" s="526"/>
      <c r="E143" s="526"/>
      <c r="F143" s="526"/>
      <c r="G143" s="526"/>
      <c r="H143" s="560" t="s">
        <v>215</v>
      </c>
      <c r="I143" s="560"/>
    </row>
    <row r="144" spans="1:10" ht="15.75">
      <c r="A144" s="136"/>
      <c r="B144" s="136"/>
      <c r="C144" s="136"/>
      <c r="D144" s="136"/>
      <c r="E144" s="136"/>
      <c r="F144" s="136"/>
      <c r="G144" s="136"/>
      <c r="H144" s="136"/>
      <c r="I144" s="136"/>
      <c r="J144" s="26"/>
    </row>
    <row r="145" spans="1:10" ht="15.75">
      <c r="A145" s="136"/>
      <c r="B145" s="136"/>
      <c r="C145" s="136"/>
      <c r="D145" s="136"/>
      <c r="E145" s="136"/>
      <c r="F145" s="136"/>
      <c r="G145" s="136"/>
      <c r="H145" s="136"/>
      <c r="I145" s="136"/>
      <c r="J145" s="26"/>
    </row>
    <row r="146" spans="1:10" ht="15.75">
      <c r="A146" s="136"/>
      <c r="B146" s="136"/>
      <c r="C146" s="136"/>
      <c r="D146" s="136"/>
      <c r="E146" s="136"/>
      <c r="F146" s="136"/>
      <c r="G146" s="136"/>
      <c r="H146" s="136"/>
      <c r="I146" s="136"/>
      <c r="J146" s="26"/>
    </row>
    <row r="147" spans="1:10" ht="15.75">
      <c r="A147" s="136"/>
      <c r="B147" s="136"/>
      <c r="C147" s="136"/>
      <c r="D147" s="136"/>
      <c r="E147" s="136"/>
      <c r="F147" s="136"/>
      <c r="G147" s="136"/>
      <c r="H147" s="136"/>
      <c r="I147" s="136"/>
      <c r="J147" s="26"/>
    </row>
    <row r="148" spans="1:10" ht="15.75">
      <c r="A148" s="136"/>
      <c r="B148" s="136"/>
      <c r="C148" s="136"/>
      <c r="D148" s="136"/>
      <c r="E148" s="136"/>
      <c r="F148" s="136"/>
      <c r="G148" s="136"/>
      <c r="H148" s="136"/>
      <c r="I148" s="136"/>
      <c r="J148" s="26"/>
    </row>
    <row r="149" spans="1:10" ht="15.75">
      <c r="A149" s="136"/>
      <c r="B149" s="136"/>
      <c r="C149" s="136"/>
      <c r="D149" s="136"/>
      <c r="E149" s="136"/>
      <c r="F149" s="136"/>
      <c r="G149" s="136"/>
      <c r="H149" s="136"/>
      <c r="I149" s="136"/>
      <c r="J149" s="26"/>
    </row>
    <row r="150" spans="1:10" ht="15.75">
      <c r="A150" s="136"/>
      <c r="B150" s="136"/>
      <c r="C150" s="136"/>
      <c r="D150" s="136"/>
      <c r="E150" s="136"/>
      <c r="F150" s="136"/>
      <c r="G150" s="136"/>
      <c r="H150" s="136"/>
      <c r="I150" s="136"/>
      <c r="J150" s="26"/>
    </row>
    <row r="151" spans="1:10" ht="15.75">
      <c r="A151" s="136"/>
      <c r="B151" s="136"/>
      <c r="C151" s="136"/>
      <c r="D151" s="136"/>
      <c r="E151" s="136"/>
      <c r="F151" s="136"/>
      <c r="G151" s="136"/>
      <c r="H151" s="136"/>
      <c r="I151" s="136"/>
      <c r="J151" s="26"/>
    </row>
    <row r="152" spans="1:10" ht="15.75">
      <c r="A152" s="136"/>
      <c r="B152" s="136"/>
      <c r="C152" s="136"/>
      <c r="D152" s="136"/>
      <c r="E152" s="136"/>
      <c r="F152" s="136"/>
      <c r="G152" s="136"/>
      <c r="H152" s="136"/>
      <c r="I152" s="136"/>
      <c r="J152" s="26"/>
    </row>
    <row r="153" spans="1:10" ht="15.75">
      <c r="A153" s="136"/>
      <c r="B153" s="136"/>
      <c r="C153" s="136"/>
      <c r="D153" s="136"/>
      <c r="E153" s="136"/>
      <c r="F153" s="136"/>
      <c r="G153" s="136"/>
      <c r="H153" s="136"/>
      <c r="I153" s="136"/>
      <c r="J153" s="26"/>
    </row>
    <row r="154" spans="1:10" ht="15.75">
      <c r="A154" s="136"/>
      <c r="B154" s="136"/>
      <c r="C154" s="136"/>
      <c r="D154" s="136"/>
      <c r="E154" s="136"/>
      <c r="F154" s="136"/>
      <c r="G154" s="136"/>
      <c r="H154" s="136"/>
      <c r="I154" s="136"/>
      <c r="J154" s="26"/>
    </row>
    <row r="155" spans="1:10" ht="15.75">
      <c r="A155" s="136"/>
      <c r="B155" s="136"/>
      <c r="C155" s="136"/>
      <c r="D155" s="136"/>
      <c r="E155" s="136"/>
      <c r="F155" s="136"/>
      <c r="G155" s="136"/>
      <c r="H155" s="136"/>
      <c r="I155" s="136"/>
      <c r="J155" s="26"/>
    </row>
    <row r="156" spans="1:9" ht="15.75">
      <c r="A156" s="136"/>
      <c r="B156" s="136"/>
      <c r="C156" s="136"/>
      <c r="D156" s="136"/>
      <c r="E156" s="136"/>
      <c r="F156" s="136"/>
      <c r="G156" s="136"/>
      <c r="H156" s="136"/>
      <c r="I156" s="136"/>
    </row>
    <row r="157" spans="1:9" ht="15.75">
      <c r="A157" s="136"/>
      <c r="B157" s="136"/>
      <c r="C157" s="136"/>
      <c r="D157" s="136"/>
      <c r="E157" s="136"/>
      <c r="F157" s="136"/>
      <c r="G157" s="136"/>
      <c r="H157" s="136"/>
      <c r="I157" s="136"/>
    </row>
    <row r="158" spans="1:9" ht="15.75">
      <c r="A158" s="136"/>
      <c r="B158" s="136"/>
      <c r="C158" s="136"/>
      <c r="D158" s="136"/>
      <c r="E158" s="136"/>
      <c r="F158" s="136"/>
      <c r="G158" s="136"/>
      <c r="H158" s="136"/>
      <c r="I158" s="136"/>
    </row>
    <row r="159" spans="1:9" ht="15.75">
      <c r="A159" s="136"/>
      <c r="B159" s="136"/>
      <c r="C159" s="136"/>
      <c r="D159" s="136"/>
      <c r="E159" s="136"/>
      <c r="F159" s="136"/>
      <c r="G159" s="136"/>
      <c r="H159" s="136"/>
      <c r="I159" s="136"/>
    </row>
    <row r="160" spans="1:9" ht="15.75">
      <c r="A160" s="136"/>
      <c r="B160" s="136"/>
      <c r="C160" s="136"/>
      <c r="D160" s="136"/>
      <c r="E160" s="136"/>
      <c r="F160" s="136"/>
      <c r="G160" s="136"/>
      <c r="H160" s="136"/>
      <c r="I160" s="136"/>
    </row>
    <row r="161" spans="1:9" ht="15.75">
      <c r="A161" s="136"/>
      <c r="B161" s="136"/>
      <c r="C161" s="136"/>
      <c r="D161" s="136"/>
      <c r="E161" s="136"/>
      <c r="F161" s="136"/>
      <c r="G161" s="136"/>
      <c r="H161" s="136"/>
      <c r="I161" s="136"/>
    </row>
    <row r="162" spans="1:9" ht="15.75">
      <c r="A162" s="136"/>
      <c r="B162" s="136"/>
      <c r="C162" s="136"/>
      <c r="D162" s="136"/>
      <c r="E162" s="136"/>
      <c r="F162" s="136"/>
      <c r="G162" s="136"/>
      <c r="H162" s="136"/>
      <c r="I162" s="136"/>
    </row>
    <row r="163" spans="1:9" ht="15.75">
      <c r="A163" s="136"/>
      <c r="B163" s="136"/>
      <c r="C163" s="136"/>
      <c r="D163" s="136"/>
      <c r="E163" s="136"/>
      <c r="F163" s="136"/>
      <c r="G163" s="136"/>
      <c r="H163" s="136"/>
      <c r="I163" s="136"/>
    </row>
    <row r="164" spans="1:9" ht="15.75">
      <c r="A164" s="136"/>
      <c r="B164" s="136"/>
      <c r="C164" s="136"/>
      <c r="D164" s="136"/>
      <c r="E164" s="136"/>
      <c r="F164" s="136"/>
      <c r="G164" s="136"/>
      <c r="H164" s="136"/>
      <c r="I164" s="136"/>
    </row>
    <row r="165" spans="1:9" ht="15.75">
      <c r="A165" s="136"/>
      <c r="B165" s="136"/>
      <c r="C165" s="136"/>
      <c r="D165" s="136"/>
      <c r="E165" s="136"/>
      <c r="F165" s="136"/>
      <c r="G165" s="136"/>
      <c r="H165" s="136"/>
      <c r="I165" s="136"/>
    </row>
    <row r="166" spans="1:9" ht="15.75">
      <c r="A166" s="136"/>
      <c r="B166" s="136"/>
      <c r="C166" s="136"/>
      <c r="D166" s="136"/>
      <c r="E166" s="136"/>
      <c r="F166" s="136"/>
      <c r="G166" s="136"/>
      <c r="H166" s="136"/>
      <c r="I166" s="136"/>
    </row>
    <row r="167" spans="1:9" ht="15.75">
      <c r="A167" s="136"/>
      <c r="B167" s="136"/>
      <c r="C167" s="136"/>
      <c r="D167" s="136"/>
      <c r="E167" s="136"/>
      <c r="F167" s="136"/>
      <c r="G167" s="136"/>
      <c r="H167" s="136"/>
      <c r="I167" s="136"/>
    </row>
    <row r="168" spans="1:9" ht="15.75">
      <c r="A168" s="136"/>
      <c r="B168" s="136"/>
      <c r="C168" s="136"/>
      <c r="D168" s="136"/>
      <c r="E168" s="136"/>
      <c r="F168" s="136"/>
      <c r="G168" s="136"/>
      <c r="H168" s="136"/>
      <c r="I168" s="136"/>
    </row>
    <row r="169" spans="1:9" ht="15.75">
      <c r="A169" s="136"/>
      <c r="B169" s="136"/>
      <c r="C169" s="136"/>
      <c r="D169" s="136"/>
      <c r="E169" s="136"/>
      <c r="F169" s="136"/>
      <c r="G169" s="136"/>
      <c r="H169" s="136"/>
      <c r="I169" s="136"/>
    </row>
    <row r="170" spans="1:9" ht="15.75">
      <c r="A170" s="136"/>
      <c r="B170" s="136"/>
      <c r="C170" s="136"/>
      <c r="D170" s="136"/>
      <c r="E170" s="136"/>
      <c r="F170" s="136"/>
      <c r="G170" s="136"/>
      <c r="H170" s="136"/>
      <c r="I170" s="136"/>
    </row>
    <row r="171" spans="1:9" ht="15.75">
      <c r="A171" s="136"/>
      <c r="B171" s="136"/>
      <c r="C171" s="136"/>
      <c r="D171" s="136"/>
      <c r="E171" s="136"/>
      <c r="F171" s="136"/>
      <c r="G171" s="136"/>
      <c r="H171" s="136"/>
      <c r="I171" s="136"/>
    </row>
    <row r="172" spans="1:9" ht="15.75">
      <c r="A172" s="136"/>
      <c r="B172" s="136"/>
      <c r="C172" s="136"/>
      <c r="D172" s="136"/>
      <c r="E172" s="136"/>
      <c r="F172" s="136"/>
      <c r="G172" s="136"/>
      <c r="H172" s="136"/>
      <c r="I172" s="136"/>
    </row>
    <row r="173" spans="1:9" ht="15.75">
      <c r="A173" s="136"/>
      <c r="B173" s="136"/>
      <c r="C173" s="136"/>
      <c r="D173" s="136"/>
      <c r="E173" s="136"/>
      <c r="F173" s="136"/>
      <c r="G173" s="136"/>
      <c r="H173" s="136"/>
      <c r="I173" s="136"/>
    </row>
    <row r="174" spans="1:9" ht="15.75">
      <c r="A174" s="136"/>
      <c r="B174" s="136"/>
      <c r="C174" s="136"/>
      <c r="D174" s="136"/>
      <c r="E174" s="136"/>
      <c r="F174" s="136"/>
      <c r="G174" s="136"/>
      <c r="H174" s="136"/>
      <c r="I174" s="136"/>
    </row>
    <row r="175" spans="1:9" ht="15.75">
      <c r="A175" s="136"/>
      <c r="B175" s="136"/>
      <c r="C175" s="136"/>
      <c r="D175" s="136"/>
      <c r="E175" s="136"/>
      <c r="F175" s="136"/>
      <c r="G175" s="136"/>
      <c r="H175" s="136"/>
      <c r="I175" s="136"/>
    </row>
    <row r="176" spans="1:9" ht="15.75">
      <c r="A176" s="136"/>
      <c r="B176" s="136"/>
      <c r="C176" s="136"/>
      <c r="D176" s="136"/>
      <c r="E176" s="136"/>
      <c r="F176" s="136"/>
      <c r="G176" s="136"/>
      <c r="H176" s="136"/>
      <c r="I176" s="136"/>
    </row>
    <row r="177" spans="1:9" ht="15.75">
      <c r="A177" s="136"/>
      <c r="B177" s="136"/>
      <c r="C177" s="136"/>
      <c r="D177" s="136"/>
      <c r="E177" s="136"/>
      <c r="F177" s="136"/>
      <c r="G177" s="136"/>
      <c r="H177" s="136"/>
      <c r="I177" s="136"/>
    </row>
    <row r="178" spans="1:9" ht="15.75">
      <c r="A178" s="136"/>
      <c r="B178" s="136"/>
      <c r="C178" s="136"/>
      <c r="D178" s="136"/>
      <c r="E178" s="136"/>
      <c r="F178" s="136"/>
      <c r="G178" s="136"/>
      <c r="H178" s="136"/>
      <c r="I178" s="136"/>
    </row>
    <row r="179" spans="1:9" ht="15.75">
      <c r="A179" s="136"/>
      <c r="B179" s="136"/>
      <c r="C179" s="136"/>
      <c r="D179" s="136"/>
      <c r="E179" s="136"/>
      <c r="F179" s="136"/>
      <c r="G179" s="136"/>
      <c r="H179" s="136"/>
      <c r="I179" s="136"/>
    </row>
    <row r="180" spans="1:9" ht="15.75">
      <c r="A180" s="136"/>
      <c r="B180" s="136"/>
      <c r="C180" s="136"/>
      <c r="D180" s="136"/>
      <c r="E180" s="136"/>
      <c r="F180" s="136"/>
      <c r="G180" s="136"/>
      <c r="H180" s="136"/>
      <c r="I180" s="136"/>
    </row>
    <row r="181" spans="1:9" ht="15.75">
      <c r="A181" s="136"/>
      <c r="B181" s="136"/>
      <c r="C181" s="136"/>
      <c r="D181" s="136"/>
      <c r="E181" s="136"/>
      <c r="F181" s="136"/>
      <c r="G181" s="136"/>
      <c r="H181" s="136"/>
      <c r="I181" s="136"/>
    </row>
    <row r="182" spans="1:9" ht="15.75">
      <c r="A182" s="136"/>
      <c r="B182" s="136"/>
      <c r="C182" s="136"/>
      <c r="D182" s="136"/>
      <c r="E182" s="136"/>
      <c r="F182" s="136"/>
      <c r="G182" s="136"/>
      <c r="H182" s="136"/>
      <c r="I182" s="136"/>
    </row>
    <row r="183" spans="1:9" ht="15.75">
      <c r="A183" s="136"/>
      <c r="B183" s="136"/>
      <c r="C183" s="136"/>
      <c r="D183" s="136"/>
      <c r="E183" s="136"/>
      <c r="F183" s="136"/>
      <c r="G183" s="136"/>
      <c r="H183" s="136"/>
      <c r="I183" s="136"/>
    </row>
    <row r="184" spans="1:9" ht="15.75">
      <c r="A184" s="136"/>
      <c r="B184" s="136"/>
      <c r="C184" s="136"/>
      <c r="D184" s="136"/>
      <c r="E184" s="136"/>
      <c r="F184" s="136"/>
      <c r="G184" s="136"/>
      <c r="H184" s="136"/>
      <c r="I184" s="136"/>
    </row>
    <row r="185" spans="1:9" ht="15.75">
      <c r="A185" s="136"/>
      <c r="B185" s="136"/>
      <c r="C185" s="136"/>
      <c r="D185" s="136"/>
      <c r="E185" s="136"/>
      <c r="F185" s="136"/>
      <c r="G185" s="136"/>
      <c r="H185" s="136"/>
      <c r="I185" s="136"/>
    </row>
    <row r="186" spans="1:9" ht="15.75">
      <c r="A186" s="136"/>
      <c r="B186" s="136"/>
      <c r="C186" s="136"/>
      <c r="D186" s="136"/>
      <c r="E186" s="136"/>
      <c r="F186" s="136"/>
      <c r="G186" s="136"/>
      <c r="H186" s="136"/>
      <c r="I186" s="136"/>
    </row>
    <row r="187" spans="1:9" ht="15.75">
      <c r="A187" s="136"/>
      <c r="B187" s="136"/>
      <c r="C187" s="136"/>
      <c r="D187" s="136"/>
      <c r="E187" s="136"/>
      <c r="F187" s="136"/>
      <c r="G187" s="136"/>
      <c r="H187" s="136"/>
      <c r="I187" s="136"/>
    </row>
    <row r="188" spans="1:9" ht="15.75">
      <c r="A188" s="136"/>
      <c r="B188" s="136"/>
      <c r="C188" s="136"/>
      <c r="D188" s="136"/>
      <c r="E188" s="136"/>
      <c r="F188" s="136"/>
      <c r="G188" s="136"/>
      <c r="H188" s="136"/>
      <c r="I188" s="136"/>
    </row>
    <row r="189" spans="1:9" ht="15.75">
      <c r="A189" s="136"/>
      <c r="B189" s="136"/>
      <c r="C189" s="136"/>
      <c r="D189" s="136"/>
      <c r="E189" s="136"/>
      <c r="F189" s="136"/>
      <c r="G189" s="136"/>
      <c r="H189" s="136"/>
      <c r="I189" s="136"/>
    </row>
    <row r="190" spans="1:9" ht="15.75">
      <c r="A190" s="136"/>
      <c r="B190" s="136"/>
      <c r="C190" s="136"/>
      <c r="D190" s="136"/>
      <c r="E190" s="136"/>
      <c r="F190" s="136"/>
      <c r="G190" s="136"/>
      <c r="H190" s="136"/>
      <c r="I190" s="136"/>
    </row>
    <row r="191" spans="1:9" ht="15.75">
      <c r="A191" s="136"/>
      <c r="B191" s="136"/>
      <c r="C191" s="136"/>
      <c r="D191" s="136"/>
      <c r="E191" s="136"/>
      <c r="F191" s="136"/>
      <c r="G191" s="136"/>
      <c r="H191" s="136"/>
      <c r="I191" s="136"/>
    </row>
    <row r="192" spans="1:9" ht="15.75">
      <c r="A192" s="136"/>
      <c r="B192" s="136"/>
      <c r="C192" s="136"/>
      <c r="D192" s="136"/>
      <c r="E192" s="136"/>
      <c r="F192" s="136"/>
      <c r="G192" s="136"/>
      <c r="H192" s="136"/>
      <c r="I192" s="136"/>
    </row>
    <row r="193" spans="1:9" ht="15.75">
      <c r="A193" s="136"/>
      <c r="B193" s="136"/>
      <c r="C193" s="136"/>
      <c r="D193" s="136"/>
      <c r="E193" s="136"/>
      <c r="F193" s="136"/>
      <c r="G193" s="136"/>
      <c r="H193" s="136"/>
      <c r="I193" s="136"/>
    </row>
    <row r="194" spans="1:9" ht="15.75">
      <c r="A194" s="136"/>
      <c r="B194" s="136"/>
      <c r="C194" s="136"/>
      <c r="D194" s="136"/>
      <c r="E194" s="136"/>
      <c r="F194" s="136"/>
      <c r="G194" s="136"/>
      <c r="H194" s="136"/>
      <c r="I194" s="136"/>
    </row>
    <row r="195" spans="1:9" ht="15.75">
      <c r="A195" s="136"/>
      <c r="B195" s="136"/>
      <c r="C195" s="136"/>
      <c r="D195" s="136"/>
      <c r="E195" s="136"/>
      <c r="F195" s="136"/>
      <c r="G195" s="136"/>
      <c r="H195" s="136"/>
      <c r="I195" s="136"/>
    </row>
    <row r="196" spans="1:9" ht="15.75">
      <c r="A196" s="136"/>
      <c r="B196" s="136"/>
      <c r="C196" s="136"/>
      <c r="D196" s="136"/>
      <c r="E196" s="136"/>
      <c r="F196" s="136"/>
      <c r="G196" s="136"/>
      <c r="H196" s="136"/>
      <c r="I196" s="136"/>
    </row>
    <row r="197" spans="1:9" ht="15.75">
      <c r="A197" s="136"/>
      <c r="B197" s="136"/>
      <c r="C197" s="136"/>
      <c r="D197" s="136"/>
      <c r="E197" s="136"/>
      <c r="F197" s="136"/>
      <c r="G197" s="136"/>
      <c r="H197" s="136"/>
      <c r="I197" s="136"/>
    </row>
    <row r="198" spans="1:9" ht="15.75">
      <c r="A198" s="136"/>
      <c r="B198" s="136"/>
      <c r="C198" s="136"/>
      <c r="D198" s="136"/>
      <c r="E198" s="136"/>
      <c r="F198" s="136"/>
      <c r="G198" s="136"/>
      <c r="H198" s="136"/>
      <c r="I198" s="136"/>
    </row>
    <row r="199" spans="1:9" ht="15.75">
      <c r="A199" s="136"/>
      <c r="B199" s="136"/>
      <c r="C199" s="136"/>
      <c r="D199" s="136"/>
      <c r="E199" s="136"/>
      <c r="F199" s="136"/>
      <c r="G199" s="136"/>
      <c r="H199" s="136"/>
      <c r="I199" s="136"/>
    </row>
    <row r="200" spans="1:9" ht="15.75">
      <c r="A200" s="136"/>
      <c r="B200" s="136"/>
      <c r="C200" s="136"/>
      <c r="D200" s="136"/>
      <c r="E200" s="136"/>
      <c r="F200" s="136"/>
      <c r="G200" s="136"/>
      <c r="H200" s="136"/>
      <c r="I200" s="136"/>
    </row>
    <row r="201" spans="1:9" ht="15.75">
      <c r="A201" s="136"/>
      <c r="B201" s="136"/>
      <c r="C201" s="136"/>
      <c r="D201" s="136"/>
      <c r="E201" s="136"/>
      <c r="F201" s="136"/>
      <c r="G201" s="136"/>
      <c r="H201" s="136"/>
      <c r="I201" s="136"/>
    </row>
    <row r="202" spans="1:9" ht="15.75">
      <c r="A202" s="136"/>
      <c r="B202" s="136"/>
      <c r="C202" s="136"/>
      <c r="D202" s="136"/>
      <c r="E202" s="136"/>
      <c r="F202" s="136"/>
      <c r="G202" s="136"/>
      <c r="H202" s="136"/>
      <c r="I202" s="136"/>
    </row>
    <row r="203" spans="1:9" ht="15.75">
      <c r="A203" s="136"/>
      <c r="B203" s="136"/>
      <c r="C203" s="136"/>
      <c r="D203" s="136"/>
      <c r="E203" s="136"/>
      <c r="F203" s="136"/>
      <c r="G203" s="136"/>
      <c r="H203" s="136"/>
      <c r="I203" s="136"/>
    </row>
    <row r="204" spans="1:9" ht="15.75">
      <c r="A204" s="136"/>
      <c r="B204" s="136"/>
      <c r="C204" s="136"/>
      <c r="D204" s="136"/>
      <c r="E204" s="136"/>
      <c r="F204" s="136"/>
      <c r="G204" s="136"/>
      <c r="H204" s="136"/>
      <c r="I204" s="136"/>
    </row>
    <row r="205" spans="1:9" ht="15.75">
      <c r="A205" s="136"/>
      <c r="B205" s="136"/>
      <c r="C205" s="136"/>
      <c r="D205" s="136"/>
      <c r="E205" s="136"/>
      <c r="F205" s="136"/>
      <c r="G205" s="136"/>
      <c r="H205" s="136"/>
      <c r="I205" s="136"/>
    </row>
    <row r="206" spans="1:9" ht="15.75">
      <c r="A206" s="136"/>
      <c r="B206" s="136"/>
      <c r="C206" s="136"/>
      <c r="D206" s="136"/>
      <c r="E206" s="136"/>
      <c r="F206" s="136"/>
      <c r="G206" s="136"/>
      <c r="H206" s="136"/>
      <c r="I206" s="136"/>
    </row>
    <row r="207" spans="1:9" ht="15.75">
      <c r="A207" s="136"/>
      <c r="B207" s="136"/>
      <c r="C207" s="136"/>
      <c r="D207" s="136"/>
      <c r="E207" s="136"/>
      <c r="F207" s="136"/>
      <c r="G207" s="136"/>
      <c r="H207" s="136"/>
      <c r="I207" s="136"/>
    </row>
    <row r="208" spans="1:9" ht="15.75">
      <c r="A208" s="136"/>
      <c r="B208" s="136"/>
      <c r="C208" s="136"/>
      <c r="D208" s="136"/>
      <c r="E208" s="136"/>
      <c r="F208" s="136"/>
      <c r="G208" s="136"/>
      <c r="H208" s="136"/>
      <c r="I208" s="136"/>
    </row>
    <row r="209" spans="1:9" ht="15.75">
      <c r="A209" s="136"/>
      <c r="B209" s="136"/>
      <c r="C209" s="136"/>
      <c r="D209" s="136"/>
      <c r="E209" s="136"/>
      <c r="F209" s="136"/>
      <c r="G209" s="136"/>
      <c r="H209" s="136"/>
      <c r="I209" s="136"/>
    </row>
    <row r="210" spans="1:9" ht="15.75">
      <c r="A210" s="136"/>
      <c r="B210" s="136"/>
      <c r="C210" s="136"/>
      <c r="D210" s="136"/>
      <c r="E210" s="136"/>
      <c r="F210" s="136"/>
      <c r="G210" s="136"/>
      <c r="H210" s="136"/>
      <c r="I210" s="136"/>
    </row>
    <row r="211" spans="1:9" ht="15.75">
      <c r="A211" s="136"/>
      <c r="B211" s="136"/>
      <c r="C211" s="136"/>
      <c r="D211" s="136"/>
      <c r="E211" s="136"/>
      <c r="F211" s="136"/>
      <c r="G211" s="136"/>
      <c r="H211" s="136"/>
      <c r="I211" s="136"/>
    </row>
    <row r="212" spans="1:9" ht="15.75">
      <c r="A212" s="136"/>
      <c r="B212" s="136"/>
      <c r="C212" s="136"/>
      <c r="D212" s="136"/>
      <c r="E212" s="136"/>
      <c r="F212" s="136"/>
      <c r="G212" s="136"/>
      <c r="H212" s="136"/>
      <c r="I212" s="136"/>
    </row>
    <row r="213" spans="1:9" ht="15.75">
      <c r="A213" s="136"/>
      <c r="B213" s="136"/>
      <c r="C213" s="136"/>
      <c r="D213" s="136"/>
      <c r="E213" s="136"/>
      <c r="F213" s="136"/>
      <c r="G213" s="136"/>
      <c r="H213" s="136"/>
      <c r="I213" s="136"/>
    </row>
    <row r="214" spans="1:9" ht="15.75">
      <c r="A214" s="136"/>
      <c r="B214" s="136"/>
      <c r="C214" s="136"/>
      <c r="D214" s="136"/>
      <c r="E214" s="136"/>
      <c r="F214" s="136"/>
      <c r="G214" s="136"/>
      <c r="H214" s="136"/>
      <c r="I214" s="136"/>
    </row>
    <row r="215" spans="1:9" ht="15.75">
      <c r="A215" s="136"/>
      <c r="B215" s="136"/>
      <c r="C215" s="136"/>
      <c r="D215" s="136"/>
      <c r="E215" s="136"/>
      <c r="F215" s="136"/>
      <c r="G215" s="136"/>
      <c r="H215" s="136"/>
      <c r="I215" s="136"/>
    </row>
    <row r="216" spans="1:9" ht="15.75">
      <c r="A216" s="136"/>
      <c r="B216" s="136"/>
      <c r="C216" s="136"/>
      <c r="D216" s="136"/>
      <c r="E216" s="136"/>
      <c r="F216" s="136"/>
      <c r="G216" s="136"/>
      <c r="H216" s="136"/>
      <c r="I216" s="136"/>
    </row>
    <row r="217" spans="1:9" ht="15.75">
      <c r="A217" s="136"/>
      <c r="B217" s="136"/>
      <c r="C217" s="136"/>
      <c r="D217" s="136"/>
      <c r="E217" s="136"/>
      <c r="F217" s="136"/>
      <c r="G217" s="136"/>
      <c r="H217" s="136"/>
      <c r="I217" s="136"/>
    </row>
    <row r="218" spans="1:9" ht="15.75">
      <c r="A218" s="136"/>
      <c r="B218" s="136"/>
      <c r="C218" s="136"/>
      <c r="D218" s="136"/>
      <c r="E218" s="136"/>
      <c r="F218" s="136"/>
      <c r="G218" s="136"/>
      <c r="H218" s="136"/>
      <c r="I218" s="136"/>
    </row>
    <row r="219" spans="1:9" ht="15.75">
      <c r="A219" s="136"/>
      <c r="B219" s="136"/>
      <c r="C219" s="136"/>
      <c r="D219" s="136"/>
      <c r="E219" s="136"/>
      <c r="F219" s="136"/>
      <c r="G219" s="136"/>
      <c r="H219" s="136"/>
      <c r="I219" s="136"/>
    </row>
    <row r="220" spans="1:9" ht="15.75">
      <c r="A220" s="136"/>
      <c r="B220" s="136"/>
      <c r="C220" s="136"/>
      <c r="D220" s="136"/>
      <c r="E220" s="136"/>
      <c r="F220" s="136"/>
      <c r="G220" s="136"/>
      <c r="H220" s="136"/>
      <c r="I220" s="136"/>
    </row>
    <row r="221" spans="1:9" ht="15.75">
      <c r="A221" s="136"/>
      <c r="B221" s="136"/>
      <c r="C221" s="136"/>
      <c r="D221" s="136"/>
      <c r="E221" s="136"/>
      <c r="F221" s="136"/>
      <c r="G221" s="136"/>
      <c r="H221" s="136"/>
      <c r="I221" s="136"/>
    </row>
  </sheetData>
  <sheetProtection/>
  <mergeCells count="46">
    <mergeCell ref="A4:B4"/>
    <mergeCell ref="G22:H22"/>
    <mergeCell ref="G23:H23"/>
    <mergeCell ref="G24:H24"/>
    <mergeCell ref="B35:C35"/>
    <mergeCell ref="G41:H41"/>
    <mergeCell ref="G58:H58"/>
    <mergeCell ref="G59:H59"/>
    <mergeCell ref="G60:H60"/>
    <mergeCell ref="G61:H61"/>
    <mergeCell ref="G62:H62"/>
    <mergeCell ref="G63:H63"/>
    <mergeCell ref="G64:H64"/>
    <mergeCell ref="G67:H67"/>
    <mergeCell ref="B75:C75"/>
    <mergeCell ref="A79:F79"/>
    <mergeCell ref="G79:H79"/>
    <mergeCell ref="A80:B80"/>
    <mergeCell ref="G81:H81"/>
    <mergeCell ref="G82:H82"/>
    <mergeCell ref="A84:F84"/>
    <mergeCell ref="A85:B85"/>
    <mergeCell ref="G87:H87"/>
    <mergeCell ref="G88:H88"/>
    <mergeCell ref="A93:F93"/>
    <mergeCell ref="G93:H93"/>
    <mergeCell ref="G94:H94"/>
    <mergeCell ref="G95:H95"/>
    <mergeCell ref="G98:H98"/>
    <mergeCell ref="B100:C100"/>
    <mergeCell ref="G102:H102"/>
    <mergeCell ref="G105:H105"/>
    <mergeCell ref="G106:H106"/>
    <mergeCell ref="B108:C108"/>
    <mergeCell ref="G111:H111"/>
    <mergeCell ref="B116:C116"/>
    <mergeCell ref="H142:I142"/>
    <mergeCell ref="A143:B143"/>
    <mergeCell ref="C143:G143"/>
    <mergeCell ref="H143:I143"/>
    <mergeCell ref="B120:C120"/>
    <mergeCell ref="G124:H124"/>
    <mergeCell ref="G125:H125"/>
    <mergeCell ref="G126:H126"/>
    <mergeCell ref="G127:H127"/>
    <mergeCell ref="B128:C1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QUAN</dc:creator>
  <cp:keywords/>
  <dc:description/>
  <cp:lastModifiedBy>NguyenLe</cp:lastModifiedBy>
  <cp:lastPrinted>2011-10-22T08:25:51Z</cp:lastPrinted>
  <dcterms:created xsi:type="dcterms:W3CDTF">1998-07-16T17:48:04Z</dcterms:created>
  <dcterms:modified xsi:type="dcterms:W3CDTF">2011-10-24T04:08:13Z</dcterms:modified>
  <cp:category/>
  <cp:version/>
  <cp:contentType/>
  <cp:contentStatus/>
</cp:coreProperties>
</file>